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8.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9.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0.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1.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esm.sharepoint.com/sites/BAU-EMA/Docs/3 Tools/EA Sovereign Sentiment Survey/"/>
    </mc:Choice>
  </mc:AlternateContent>
  <xr:revisionPtr revIDLastSave="282" documentId="8_{2C576D21-3984-4CE2-BEAD-3D57B13DF35C}" xr6:coauthVersionLast="47" xr6:coauthVersionMax="47" xr10:uidLastSave="{CE11E941-A75D-4B1C-BD7D-DCC8F760F1C8}"/>
  <bookViews>
    <workbookView xWindow="-110" yWindow="-110" windowWidth="19420" windowHeight="11500" tabRatio="741" firstSheet="4" activeTab="4" xr2:uid="{2DCA61AC-20EC-4231-8285-5869D3FA511D}"/>
  </bookViews>
  <sheets>
    <sheet name="exposure_energy_grouped2" sheetId="86" state="hidden" r:id="rId1"/>
    <sheet name="exposure_energy_grouped1" sheetId="85" state="hidden" r:id="rId2"/>
    <sheet name="exposure_energy" sheetId="70" state="hidden" r:id="rId3"/>
    <sheet name="scenario_main_results" sheetId="38" state="hidden" r:id="rId4"/>
    <sheet name="README" sheetId="156" r:id="rId5"/>
    <sheet name="Recurring&gt;&gt;" sheetId="129" r:id="rId6"/>
    <sheet name="rec_q1" sheetId="101" r:id="rId7"/>
    <sheet name="rec_q2" sheetId="130" r:id="rId8"/>
    <sheet name="rec_q3" sheetId="131" r:id="rId9"/>
    <sheet name="rec_q4" sheetId="132" r:id="rId10"/>
    <sheet name="rec_q5" sheetId="133" r:id="rId11"/>
    <sheet name="rec_q6" sheetId="134" r:id="rId12"/>
    <sheet name="rec_q7" sheetId="135" r:id="rId13"/>
    <sheet name="rec_q8" sheetId="136" r:id="rId14"/>
    <sheet name="rec_q9" sheetId="137" r:id="rId15"/>
    <sheet name="rec_q10" sheetId="138" r:id="rId16"/>
    <sheet name="Topical_2026_q2 &gt;&gt;" sheetId="128" r:id="rId17"/>
    <sheet name="2026_q2_top1" sheetId="139" r:id="rId18"/>
    <sheet name="2026_q2_top2" sheetId="140" r:id="rId19"/>
    <sheet name="2026_q2_top3" sheetId="141" r:id="rId20"/>
    <sheet name="2026_q2_top4" sheetId="142" r:id="rId21"/>
    <sheet name="2026_q2_top5" sheetId="144" r:id="rId22"/>
    <sheet name="2026_q2_top6" sheetId="143" r:id="rId23"/>
    <sheet name="2026_q2_top7" sheetId="145" r:id="rId24"/>
    <sheet name="Topical_2026_q4 &gt;&gt;" sheetId="146" r:id="rId25"/>
    <sheet name="2026_q4_top1" sheetId="147" r:id="rId26"/>
    <sheet name="2026_q4_top2" sheetId="148" r:id="rId27"/>
    <sheet name="2026_q4_top3" sheetId="149" r:id="rId28"/>
    <sheet name="2026_q4_top4" sheetId="150" r:id="rId29"/>
    <sheet name="2026_q4_top5" sheetId="151" r:id="rId30"/>
    <sheet name="2026_q4_top6" sheetId="153" r:id="rId31"/>
    <sheet name="2026_q4_top7" sheetId="154" r:id="rId32"/>
    <sheet name="2026_q4_sample" sheetId="155" r:id="rId33"/>
    <sheet name="Foreign Holders" sheetId="95" state="hidden" r:id="rId34"/>
  </sheets>
  <externalReferences>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AMO_UniqueIdentifier" hidden="1">"'ad18e037-7a34-4444-b80c-01d2cf7a09ba'"</definedName>
    <definedName name="_bfdgdfgfdg">#REF!</definedName>
    <definedName name="_Ddsd.inc">#REF!</definedName>
    <definedName name="_dfsdfhfgh">#REF!</definedName>
    <definedName name="_DLX_18">#REF!</definedName>
    <definedName name="_DLX10.INC">#REF!</definedName>
    <definedName name="_DLX11">#REF!</definedName>
    <definedName name="_DLX111.INC">#REF!</definedName>
    <definedName name="_DLX12">[1]dEFENCE!#REF!</definedName>
    <definedName name="_DLX19.INC">[2]PMI!$B$2:$R$11</definedName>
    <definedName name="_DLX2">#REF!</definedName>
    <definedName name="_DLX2.INC">#REF!</definedName>
    <definedName name="_DLX23.INC">#REF!</definedName>
    <definedName name="_DLX3">#REF!</definedName>
    <definedName name="_DLX3.INC">#REF!</definedName>
    <definedName name="_DLX30.INC">#REF!</definedName>
    <definedName name="_DLX4">#REF!</definedName>
    <definedName name="_DLX4.INC">#REF!</definedName>
    <definedName name="_DLX44">#REF!</definedName>
    <definedName name="_DLX45.INC">'[3]Labour-skills-EA'!$B$2:$R$11</definedName>
    <definedName name="_DLX5.INC">#REF!</definedName>
    <definedName name="_DLX6.INC">#REF!</definedName>
    <definedName name="_DLX8.INC">#REF!</definedName>
    <definedName name="_DLX8a.INC">#REF!</definedName>
    <definedName name="_DLX9.INC">#REF!</definedName>
    <definedName name="_DLX99">#REF!</definedName>
    <definedName name="_DLX9a">#REF!</definedName>
    <definedName name="_dsdf.inc">#REF!</definedName>
    <definedName name="_emp">#REF!</definedName>
    <definedName name="_fdf.inc">#REF!</definedName>
    <definedName name="_fsdfds.inc">#REF!</definedName>
    <definedName name="_fsdff">#REF!</definedName>
    <definedName name="_fsdfsfdg">#REF!</definedName>
    <definedName name="_Regression_Int">1</definedName>
    <definedName name="_sasvings">#REF!</definedName>
    <definedName name="_savings.inc">#REF!</definedName>
    <definedName name="_savingscurrent">#REF!</definedName>
    <definedName name="_savingscurrent1">#REF!</definedName>
    <definedName name="bse">[4]bse!$A$3:$AI$33</definedName>
    <definedName name="CIQWBGuid" hidden="1">"d5c96f1c-0b8a-4f1d-9499-e87469d8b72c"</definedName>
    <definedName name="Data">[5]Data_input!$C:$FY</definedName>
    <definedName name="DL_upload">'[4]{datalayer upload}'!$G:$CU</definedName>
    <definedName name="DL_upload_year">'[4]{datalayer upload}'!$G$1:$CU$1</definedName>
    <definedName name="EC_baseline">'[4]EC Baseline'!$20:$351</definedName>
    <definedName name="EC_date">'[4]EC Baseline'!$20:$20</definedName>
    <definedName name="EC_residual">'[4]EC Baseline'!$178:$212</definedName>
    <definedName name="fghfghfghfgh">#REF!</definedName>
    <definedName name="gdpqoq">#REF!</definedName>
    <definedName name="ghfghfgh">#REF!</definedName>
    <definedName name="ghfgjdfjhjhj">#REF!</definedName>
    <definedName name="Histogram">#REF!</definedName>
    <definedName name="hjhfjhjdjdfj">#REF!</definedName>
    <definedName name="IQ_ADDIN" hidden="1">"AUTO"</definedName>
    <definedName name="IQ_CH">110000</definedName>
    <definedName name="IQ_CONV_RATE" hidden="1">"c2192"</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43637.646724537</definedName>
    <definedName name="IQ_NTM">6000</definedName>
    <definedName name="IQ_OG_TOTAL_OIL_PRODUCTON" hidden="1">"c2059"</definedName>
    <definedName name="IQ_QTD" hidden="1">750000</definedName>
    <definedName name="IQ_SHAREOUTSTANDING" hidden="1">"c1347"</definedName>
    <definedName name="IQ_TODAY" hidden="1">0</definedName>
    <definedName name="IQ_WEEK">50000</definedName>
    <definedName name="IQ_YTD">3000</definedName>
    <definedName name="IQ_YTDMONTH" hidden="1">130000</definedName>
    <definedName name="Link_EC_Long_term">'[4]EC Baseline'!$243:$280</definedName>
    <definedName name="macro_input_ec">'[4]EC Baseline'!$223:$234</definedName>
    <definedName name="new">[6]PMI!$B$2:$R$11</definedName>
    <definedName name="new_" hidden="1">[7]China!$A$1:$C$7</definedName>
    <definedName name="priInv">#REF!</definedName>
    <definedName name="SB_10" hidden="1">#REF!</definedName>
    <definedName name="SB_13" hidden="1">#REF!</definedName>
    <definedName name="SB_14" hidden="1">#REF!</definedName>
    <definedName name="SB_15" hidden="1">#REF!</definedName>
    <definedName name="scatter_new">'[8]Labour-skills-EA'!$B$2:$R$11</definedName>
    <definedName name="Scen_date">[4]Scenario_input!$1:$1</definedName>
    <definedName name="scen_input">[4]Scenario_input!$1:$114</definedName>
    <definedName name="SpreadsheetBuilder_1" hidden="1">[9]Markets!$A$1:$F$7</definedName>
    <definedName name="SpreadsheetBuilder_10" hidden="1">#REF!</definedName>
    <definedName name="SpreadsheetBuilder_103" hidden="1">#REF!</definedName>
    <definedName name="SpreadsheetBuilder_104" hidden="1">#REF!</definedName>
    <definedName name="SpreadsheetBuilder_105" hidden="1">#REF!</definedName>
    <definedName name="SpreadsheetBuilder_11" hidden="1">'[10](EUR banks)'!$A$1:$C$7</definedName>
    <definedName name="SpreadsheetBuilder_111" hidden="1">#REF!</definedName>
    <definedName name="SpreadsheetBuilder_112" hidden="1">#REF!</definedName>
    <definedName name="SpreadsheetBuilder_115" hidden="1">#REF!</definedName>
    <definedName name="SpreadsheetBuilder_119" hidden="1">'[1]US EA DE rates'!#REF!</definedName>
    <definedName name="SpreadsheetBuilder_12" hidden="1">#REF!</definedName>
    <definedName name="SpreadsheetBuilder_121" hidden="1">#REF!</definedName>
    <definedName name="SpreadsheetBuilder_13" hidden="1">#REF!</definedName>
    <definedName name="SpreadsheetBuilder_14" hidden="1">#REF!</definedName>
    <definedName name="SpreadsheetBuilder_15" hidden="1">#REF!</definedName>
    <definedName name="SpreadsheetBuilder_16" hidden="1">#REF!</definedName>
    <definedName name="SpreadsheetBuilder_17" hidden="1">#REF!</definedName>
    <definedName name="SpreadsheetBuilder_18" hidden="1">#REF!</definedName>
    <definedName name="SpreadsheetBuilder_19" hidden="1">#REF!</definedName>
    <definedName name="SpreadsheetBuilder_2" hidden="1">#REF!</definedName>
    <definedName name="SpreadsheetBuilder_20" hidden="1">#REF!</definedName>
    <definedName name="SpreadsheetBuilder_23" hidden="1">[11]China!$A$1:$C$7</definedName>
    <definedName name="SpreadsheetBuilder_24" hidden="1">#REF!</definedName>
    <definedName name="SpreadsheetBuilder_25" hidden="1">#REF!</definedName>
    <definedName name="SpreadsheetBuilder_26" hidden="1">#REF!</definedName>
    <definedName name="SpreadsheetBuilder_27" hidden="1">#REF!</definedName>
    <definedName name="SpreadsheetBuilder_28" hidden="1">#REF!</definedName>
    <definedName name="SpreadsheetBuilder_29" hidden="1">#REF!</definedName>
    <definedName name="SpreadsheetBuilder_3" hidden="1">'[12]Bloomberg survey'!$A$1:$D$7</definedName>
    <definedName name="SpreadsheetBuilder_31" hidden="1">'[10](Bund FW)'!$A$2:$K$8</definedName>
    <definedName name="SpreadsheetBuilder_33" hidden="1">'[10](EUR banks)'!$A$1:$C$7</definedName>
    <definedName name="SpreadsheetBuilder_34" hidden="1">#REF!</definedName>
    <definedName name="SpreadsheetBuilder_35" hidden="1">#REF!</definedName>
    <definedName name="SpreadsheetBuilder_36" hidden="1">#REF!</definedName>
    <definedName name="SpreadsheetBuilder_37" hidden="1">#REF!</definedName>
    <definedName name="SpreadsheetBuilder_38" hidden="1">#REF!</definedName>
    <definedName name="SpreadsheetBuilder_39" hidden="1">#REF!</definedName>
    <definedName name="SpreadsheetBuilder_4" hidden="1">'[10](Greece curve)'!$A$1:$F$7</definedName>
    <definedName name="SpreadsheetBuilder_40" hidden="1">'[10](oil)'!$E$41:$F$47</definedName>
    <definedName name="SpreadsheetBuilder_41" hidden="1">#REF!</definedName>
    <definedName name="SpreadsheetBuilder_44" hidden="1">'[11](CB monthly)'!$A$1:$C$7</definedName>
    <definedName name="SpreadsheetBuilder_45" hidden="1">'[10](EUR spreads)'!$A$1:$K$7</definedName>
    <definedName name="SpreadsheetBuilder_46" hidden="1">#REF!</definedName>
    <definedName name="SpreadsheetBuilder_49" hidden="1">#REF!</definedName>
    <definedName name="SpreadsheetBuilder_5" hidden="1">#REF!</definedName>
    <definedName name="SpreadsheetBuilder_50" hidden="1">#REF!</definedName>
    <definedName name="SpreadsheetBuilder_51" hidden="1">#REF!</definedName>
    <definedName name="SpreadsheetBuilder_52" hidden="1">#REF!</definedName>
    <definedName name="SpreadsheetBuilder_53" hidden="1">#REF!</definedName>
    <definedName name="SpreadsheetBuilder_59" hidden="1">'[13]Global risk'!#REF!</definedName>
    <definedName name="SpreadsheetBuilder_6" hidden="1">#REF!</definedName>
    <definedName name="SpreadsheetBuilder_64" hidden="1">#REF!</definedName>
    <definedName name="SpreadsheetBuilder_65" hidden="1">'[11](euro)'!$A$1:$D$7</definedName>
    <definedName name="SpreadsheetBuilder_66" hidden="1">#REF!</definedName>
    <definedName name="SpreadsheetBuilder_67" hidden="1">#REF!</definedName>
    <definedName name="SpreadsheetBuilder_68" hidden="1">#REF!</definedName>
    <definedName name="SpreadsheetBuilder_69" hidden="1">'[11](CB monthly)'!$A$1:$F$7</definedName>
    <definedName name="SpreadsheetBuilder_71" hidden="1">#REF!</definedName>
    <definedName name="SpreadsheetBuilder_72" hidden="1">'[13]Global rates'!#REF!</definedName>
    <definedName name="SpreadsheetBuilder_73" hidden="1">#REF!</definedName>
    <definedName name="SpreadsheetBuilder_79" hidden="1">#REF!</definedName>
    <definedName name="SpreadsheetBuilder_8" hidden="1">#REF!</definedName>
    <definedName name="SpreadsheetBuilder_81" hidden="1">#REF!</definedName>
    <definedName name="SpreadsheetBuilder_85" hidden="1">#REF!</definedName>
    <definedName name="SpreadsheetBuilder_86" hidden="1">'[10](CE40)'!$A$1:$I$7</definedName>
    <definedName name="SpreadsheetBuilder_87" hidden="1">'[10](China-EM)'!$A$1:$C$7</definedName>
    <definedName name="SpreadsheetBuilder_89" hidden="1">#REF!</definedName>
    <definedName name="SpreadsheetBuilder_9" hidden="1">#REF!</definedName>
    <definedName name="SpreadsheetBuilder_90" hidden="1">'[10](EIB spread 5y)'!$A$4:$K$6</definedName>
    <definedName name="SpreadsheetBuilder_91" hidden="1">#REF!</definedName>
    <definedName name="SpreadsheetBuilder_96" hidden="1">#REF!</definedName>
    <definedName name="SpreadsheetBuilder_97" hidden="1">#REF!</definedName>
    <definedName name="SPWS_WBID">"D59E1A16-371E-4D0F-A93D-481B765CD67C"</definedName>
    <definedName name="TRNR_51950a7d6a0346d791ad775c434164d0_2610_16" hidden="1">#REF!</definedName>
    <definedName name="TRNR_6c40b29c7c53491ab338195c18a686b9_5795_2" hidden="1">#REF!</definedName>
    <definedName name="TRNR_6fd96e9ba0c5495cac8194fe0062e2de_3560_16" hidden="1">'[10](quanto-CDS)'!$A$2</definedName>
    <definedName name="TRNR_9294c4573ef4468bbc858248d8eed48d_3170_16" hidden="1">#REF!</definedName>
    <definedName name="TRNR_cd0547ebd3dd4a91917e1996459fc1ab_2609_16" hidden="1">#REF!</definedName>
    <definedName name="trtertretsertsret">#REF!</definedName>
    <definedName name="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32" l="1"/>
  <c r="B17" i="131"/>
  <c r="W33" i="85" l="1"/>
  <c r="X33" i="85"/>
  <c r="Y33" i="85"/>
  <c r="W34" i="85"/>
  <c r="X34" i="85"/>
  <c r="Y34" i="85"/>
  <c r="W35" i="85"/>
  <c r="X35" i="85"/>
  <c r="Y35" i="85"/>
  <c r="W36" i="85"/>
  <c r="X36" i="85"/>
  <c r="Y36" i="85"/>
  <c r="W37" i="85"/>
  <c r="X37" i="85"/>
  <c r="Y37" i="85"/>
  <c r="W38" i="85"/>
  <c r="X38" i="85"/>
  <c r="Y38" i="85"/>
  <c r="W39" i="85"/>
  <c r="X39" i="85"/>
  <c r="Y39" i="85"/>
  <c r="W40" i="85"/>
  <c r="X40" i="85"/>
  <c r="Y40" i="85"/>
  <c r="W41" i="85"/>
  <c r="X41" i="85"/>
  <c r="Y41" i="85"/>
  <c r="W42" i="85"/>
  <c r="X42" i="85"/>
  <c r="Y42" i="85"/>
  <c r="W43" i="85"/>
  <c r="X43" i="85"/>
  <c r="Y43" i="85"/>
  <c r="W44" i="85"/>
  <c r="X44" i="85"/>
  <c r="Y44" i="85"/>
  <c r="W45" i="85"/>
  <c r="X45" i="85"/>
  <c r="Y45" i="85"/>
  <c r="W46" i="85"/>
  <c r="X46" i="85"/>
  <c r="Y46" i="85"/>
  <c r="W47" i="85"/>
  <c r="X47" i="85"/>
  <c r="Y47" i="85"/>
  <c r="W48" i="85"/>
  <c r="X48" i="85"/>
  <c r="Y48" i="85"/>
  <c r="W49" i="85"/>
  <c r="X49" i="85"/>
  <c r="Y49" i="85"/>
  <c r="W50" i="85"/>
  <c r="X50" i="85"/>
  <c r="Y50" i="85"/>
  <c r="W51" i="85"/>
  <c r="X51" i="85"/>
  <c r="Y51" i="85"/>
  <c r="W52" i="85"/>
  <c r="X52" i="85"/>
  <c r="Y52" i="85"/>
  <c r="W53" i="85"/>
  <c r="X53" i="85"/>
  <c r="Y53" i="85"/>
  <c r="W54" i="85"/>
  <c r="X54" i="85"/>
  <c r="Y54" i="85"/>
  <c r="W55" i="85"/>
  <c r="X55" i="85"/>
  <c r="Y55" i="85"/>
  <c r="W56" i="85"/>
  <c r="X56" i="85"/>
  <c r="Y56" i="85"/>
  <c r="W57" i="85"/>
  <c r="X57" i="85"/>
  <c r="Y57" i="85"/>
  <c r="W58" i="85"/>
  <c r="X58" i="85"/>
  <c r="Y58" i="85"/>
  <c r="W59" i="85"/>
  <c r="X59" i="85"/>
  <c r="Y59" i="85"/>
  <c r="W60" i="85"/>
  <c r="X60" i="85"/>
  <c r="Y60" i="85"/>
  <c r="W61" i="85"/>
  <c r="X61" i="85"/>
  <c r="Y61" i="85"/>
  <c r="V34" i="85"/>
  <c r="V35" i="85"/>
  <c r="V36" i="85"/>
  <c r="V37" i="85"/>
  <c r="V38" i="85"/>
  <c r="V39" i="85"/>
  <c r="V40" i="85"/>
  <c r="V41" i="85"/>
  <c r="V42" i="85"/>
  <c r="V43" i="85"/>
  <c r="V44" i="85"/>
  <c r="V45" i="85"/>
  <c r="V46" i="85"/>
  <c r="V47" i="85"/>
  <c r="V48" i="85"/>
  <c r="V49" i="85"/>
  <c r="V50" i="85"/>
  <c r="V51" i="85"/>
  <c r="V52" i="85"/>
  <c r="V53" i="85"/>
  <c r="V54" i="85"/>
  <c r="V55" i="85"/>
  <c r="V56" i="85"/>
  <c r="V57" i="85"/>
  <c r="V58" i="85"/>
  <c r="V59" i="85"/>
  <c r="V60" i="85"/>
  <c r="V61" i="85"/>
  <c r="V33" i="85"/>
  <c r="O3" i="95" l="1"/>
  <c r="O4" i="95"/>
  <c r="O5" i="95"/>
  <c r="O6" i="95"/>
  <c r="O7" i="95"/>
  <c r="O8" i="95"/>
  <c r="O9" i="95"/>
  <c r="O10" i="95"/>
  <c r="O11" i="95"/>
  <c r="O12" i="95"/>
  <c r="O13" i="95"/>
  <c r="O14" i="95"/>
  <c r="O15" i="95"/>
  <c r="O16" i="95"/>
  <c r="O17" i="95"/>
  <c r="O18" i="95"/>
  <c r="O19" i="95"/>
  <c r="O20" i="95"/>
  <c r="O21" i="95"/>
  <c r="O22" i="95"/>
  <c r="E6" i="38" l="1"/>
  <c r="F6" i="38" s="1"/>
</calcChain>
</file>

<file path=xl/sharedStrings.xml><?xml version="1.0" encoding="utf-8"?>
<sst xmlns="http://schemas.openxmlformats.org/spreadsheetml/2006/main" count="714" uniqueCount="345">
  <si>
    <t>Figure 1.3</t>
  </si>
  <si>
    <t>Country</t>
  </si>
  <si>
    <t>LNG</t>
  </si>
  <si>
    <t>Natural gas (gasous)</t>
  </si>
  <si>
    <t>Oil</t>
  </si>
  <si>
    <t>Total</t>
  </si>
  <si>
    <t>Code</t>
  </si>
  <si>
    <t>Title:</t>
  </si>
  <si>
    <t xml:space="preserve">Euro area countries highly exposed to rising energy prices </t>
  </si>
  <si>
    <t>Canada</t>
  </si>
  <si>
    <t>CA</t>
  </si>
  <si>
    <t>Subtitles:</t>
  </si>
  <si>
    <t>Net exports of oil and gas in EA21 countries, Canada, China, Japan, South Korea and Japan</t>
  </si>
  <si>
    <t>USA</t>
  </si>
  <si>
    <t>US</t>
  </si>
  <si>
    <t>Units:</t>
  </si>
  <si>
    <t>(in % of GDP, 2024)</t>
  </si>
  <si>
    <t>China</t>
  </si>
  <si>
    <t>CN</t>
  </si>
  <si>
    <t>Japan</t>
  </si>
  <si>
    <t>JP</t>
  </si>
  <si>
    <t>South Korea</t>
  </si>
  <si>
    <t>KR</t>
  </si>
  <si>
    <t>Netherlands</t>
  </si>
  <si>
    <t>NL</t>
  </si>
  <si>
    <t>Ireland</t>
  </si>
  <si>
    <t>IE</t>
  </si>
  <si>
    <t>Germany</t>
  </si>
  <si>
    <t>DE</t>
  </si>
  <si>
    <t>Finland</t>
  </si>
  <si>
    <t>FI</t>
  </si>
  <si>
    <t>Portugal</t>
  </si>
  <si>
    <t>PT</t>
  </si>
  <si>
    <t>Estonia</t>
  </si>
  <si>
    <t>EE</t>
  </si>
  <si>
    <t>Luxembourg</t>
  </si>
  <si>
    <t>LU</t>
  </si>
  <si>
    <t>Belgium</t>
  </si>
  <si>
    <t>BE</t>
  </si>
  <si>
    <t>Austria</t>
  </si>
  <si>
    <t>AT</t>
  </si>
  <si>
    <t>Cyprus</t>
  </si>
  <si>
    <t>CY</t>
  </si>
  <si>
    <t>Italy</t>
  </si>
  <si>
    <t>IT</t>
  </si>
  <si>
    <t>Spain</t>
  </si>
  <si>
    <t>ES</t>
  </si>
  <si>
    <t>France</t>
  </si>
  <si>
    <t>FR</t>
  </si>
  <si>
    <t>Bulgaria</t>
  </si>
  <si>
    <t>BG</t>
  </si>
  <si>
    <t>Slovenia</t>
  </si>
  <si>
    <t>SI</t>
  </si>
  <si>
    <t>Note: The figure shows next exports of oil and gas as percentage of GDP in 2024 for EA21 countries and US, Canada, China, Japan and South Korea.</t>
  </si>
  <si>
    <t>Latvia</t>
  </si>
  <si>
    <t>LV</t>
  </si>
  <si>
    <t>Source: ESM calculations based on UN Comtrade data and World Bank</t>
  </si>
  <si>
    <t>Lithuania</t>
  </si>
  <si>
    <t>LT</t>
  </si>
  <si>
    <t>Greece</t>
  </si>
  <si>
    <t>GR</t>
  </si>
  <si>
    <t>Alt-text:</t>
  </si>
  <si>
    <t>Horizontal bar chart showing net exports of oil and gas as a percentage of GDP in 2024 for selected countries. Bars are split into liquefied natural gas, gaseous natural gas, and oil, with black dots indicating total net energy exports. Several Asian economies, including Japan, South Korea, and China, display large negative totals, indicating strong dependence on imported energy. Most euro area countries also show substantial exposure in terms of net exports of energy of oil and gas. In contrast, the United States and Canada record totals close to balance or slightly positive, reflecting much lower exposure to rising energy prices.</t>
  </si>
  <si>
    <t>Croatia</t>
  </si>
  <si>
    <t>HR</t>
  </si>
  <si>
    <t>Slovakia</t>
  </si>
  <si>
    <t>SK</t>
  </si>
  <si>
    <t>Malta</t>
  </si>
  <si>
    <t>MT</t>
  </si>
  <si>
    <t>Figure 1.4</t>
  </si>
  <si>
    <t xml:space="preserve">Liquified natural gas </t>
  </si>
  <si>
    <t>Natural gas (gaseous)</t>
  </si>
  <si>
    <t>Net exports of oil and gas in euro area countries; international comparison</t>
  </si>
  <si>
    <t xml:space="preserve"> </t>
  </si>
  <si>
    <t>Source: ESM calculations based on UN Comtrade data, World Bank and IMF</t>
  </si>
  <si>
    <t>EL</t>
  </si>
  <si>
    <t xml:space="preserve">  </t>
  </si>
  <si>
    <t>Taiwan</t>
  </si>
  <si>
    <t>TW</t>
  </si>
  <si>
    <t>Figure 1.8</t>
  </si>
  <si>
    <t>Data</t>
  </si>
  <si>
    <t>Baseline</t>
  </si>
  <si>
    <t>Adverse</t>
  </si>
  <si>
    <t>Geopolitical risks</t>
  </si>
  <si>
    <t>US risks</t>
  </si>
  <si>
    <t>Geopolitics dominate initially, amplified by US asset repricing</t>
  </si>
  <si>
    <t>2025-1</t>
  </si>
  <si>
    <t>2025-2</t>
  </si>
  <si>
    <t>(quarter-on-quarter growth rates in %, annual growth rates in %, contributions in percentage points)</t>
  </si>
  <si>
    <t>Q3-2025</t>
  </si>
  <si>
    <t>Q3</t>
  </si>
  <si>
    <t>Q4-2025</t>
  </si>
  <si>
    <t>Q4</t>
  </si>
  <si>
    <t>Q1-2026</t>
  </si>
  <si>
    <t>Q1</t>
  </si>
  <si>
    <t>Q2-2026</t>
  </si>
  <si>
    <t xml:space="preserve">Q2 </t>
  </si>
  <si>
    <t>Q3-2026</t>
  </si>
  <si>
    <t xml:space="preserve">Q3 </t>
  </si>
  <si>
    <t>Q4-2026</t>
  </si>
  <si>
    <t xml:space="preserve">Q4 </t>
  </si>
  <si>
    <t>Q1-2027</t>
  </si>
  <si>
    <t>Q2-2027</t>
  </si>
  <si>
    <t>Q2</t>
  </si>
  <si>
    <t>Q3-2027</t>
  </si>
  <si>
    <t>Q4-2027</t>
  </si>
  <si>
    <t xml:space="preserve">Note: </t>
  </si>
  <si>
    <t>Bars indicate risk contribution to deviation of adverse scenario from baseline. “Geopolitical risks” comprises persistently higher geopolitical risks and energy prices; “US risks” assume higher policy uncertainty and higher risk aversion towards US assets.</t>
  </si>
  <si>
    <t xml:space="preserve">Source: ESM calculations based on Eurostat data. </t>
  </si>
  <si>
    <t>Alt-text</t>
  </si>
  <si>
    <t>Two‑panel chart showing how geopolitical and US‑specific risks contribute to differences between the adverse scenario and the baseline. The left panel shows GDP growth, and the right panel shows inflation. Bars indicate quarterly risk contributions, separating geopolitical risks from US risks, while lines show baseline and adverse paths. Geopolitical risks account for most of the negative GDP deviation early in the horizon, with US risks playing a smaller role. For inflation, geopolitical risks drive the initial increase, while US asset repricing is driving it slightly down. Over time, the effects gradually fade toward the baseline.</t>
  </si>
  <si>
    <t>Question 1</t>
  </si>
  <si>
    <t>Sentiment towards EA sovereign bonds (share of respondents)</t>
  </si>
  <si>
    <t>Question asked: How do you perceive investor sentiment towards euro area sovereign bonds?</t>
  </si>
  <si>
    <t>Highly negative</t>
  </si>
  <si>
    <t>Negative</t>
  </si>
  <si>
    <t>Neutral</t>
  </si>
  <si>
    <t>Positive</t>
  </si>
  <si>
    <t>Highly positive</t>
  </si>
  <si>
    <t>Q2 2026</t>
  </si>
  <si>
    <t>Domestic</t>
  </si>
  <si>
    <t>Foreign (ex-euro area)</t>
  </si>
  <si>
    <t>Q4 2026</t>
  </si>
  <si>
    <t>Question 2</t>
  </si>
  <si>
    <t>ECB expectations (share of respondents)</t>
  </si>
  <si>
    <t>Question asked: By how much do you think the ECB will adjust its policy rate over the next 12 months?</t>
  </si>
  <si>
    <t>Cut 75bps</t>
  </si>
  <si>
    <t>Cut 50bps</t>
  </si>
  <si>
    <t>Cut 25bps</t>
  </si>
  <si>
    <t>No change</t>
  </si>
  <si>
    <t>Hike 25bps</t>
  </si>
  <si>
    <t>Hike 50bps</t>
  </si>
  <si>
    <t>Hike 75bps</t>
  </si>
  <si>
    <t>Min</t>
  </si>
  <si>
    <t>Mean</t>
  </si>
  <si>
    <t>Max</t>
  </si>
  <si>
    <t>Dispersion</t>
  </si>
  <si>
    <t>Question 3</t>
  </si>
  <si>
    <t>10-year Bund yield level expected in 12 months (share of respondents)</t>
  </si>
  <si>
    <t>Question asked: Where do you expect the level of the 10-year German sovereign bond yield to be in 12 months?</t>
  </si>
  <si>
    <t>&lt;2.5%</t>
  </si>
  <si>
    <t>2.5%-3%</t>
  </si>
  <si>
    <t>3%-3.5%</t>
  </si>
  <si>
    <t>3.5%-4%</t>
  </si>
  <si>
    <t>4-4.5%</t>
  </si>
  <si>
    <t>&gt;4.5%</t>
  </si>
  <si>
    <t>Question 4</t>
  </si>
  <si>
    <t>10-year EUR swap spread (EUR swap rate minus German bond yield) expected in 12 months, in basis points (share of respondents)</t>
  </si>
  <si>
    <t>Question asked: Where do you expect the 10-year EUR swap spread (EUR swap rate minus German bond yield) to be in 12 months?</t>
  </si>
  <si>
    <t>≤-10bps</t>
  </si>
  <si>
    <t>-10-0 bps</t>
  </si>
  <si>
    <t>0-10 bps</t>
  </si>
  <si>
    <t>10-20 bps</t>
  </si>
  <si>
    <t>20-30 bps</t>
  </si>
  <si>
    <t>≥30 bps</t>
  </si>
  <si>
    <t>Question 5</t>
  </si>
  <si>
    <t>Views on EA sovereign bond spread levels (share of respondents)</t>
  </si>
  <si>
    <t>Question: What is your assessment of current spreads of 10-year euro area countries' sovereign bonds (against German sovereign bonds), overall?</t>
  </si>
  <si>
    <t>Significantly
compressed</t>
  </si>
  <si>
    <t>Somewhat
compressed</t>
  </si>
  <si>
    <t>Appropriate</t>
  </si>
  <si>
    <t>Somewhat
wide</t>
  </si>
  <si>
    <t>Significantly
wide</t>
  </si>
  <si>
    <t>Question 6</t>
  </si>
  <si>
    <t>Liquidity conditions in euro area  secondary sovereign bond markets (share of respondents)</t>
  </si>
  <si>
    <t>Question asked: How would you rate current liquidity conditions in the secondary market for euro area sovereign bonds?</t>
  </si>
  <si>
    <t>Very poor</t>
  </si>
  <si>
    <t>Poor</t>
  </si>
  <si>
    <t>Acceptable</t>
  </si>
  <si>
    <t>Good</t>
  </si>
  <si>
    <t>Very good</t>
  </si>
  <si>
    <t>Question 7</t>
  </si>
  <si>
    <t>Average maturity of EA sovereign issuance over 12 months (share of respondents)</t>
  </si>
  <si>
    <t>Question asked: How do you expect average maturity of euro area sovereign bond issuance to evolve over the next 12 months?</t>
  </si>
  <si>
    <t>Decrease significantly</t>
  </si>
  <si>
    <t>Decrease</t>
  </si>
  <si>
    <t>Remain stable</t>
  </si>
  <si>
    <t>Increase</t>
  </si>
  <si>
    <t>Increase significantly</t>
  </si>
  <si>
    <t>Question 8</t>
  </si>
  <si>
    <t>Probability of major fin. stability event over next 12 months (share of respondents)</t>
  </si>
  <si>
    <t>Question asked: In your opinion, how likely is it that the euro area will experience a major financial stability event* over the next 12 months? *defined as a disruption in the functioning of markets and financial intermediaries adversely impacting the real economy</t>
  </si>
  <si>
    <t>0%-25%</t>
  </si>
  <si>
    <t>25%-50%</t>
  </si>
  <si>
    <t>50%-75%</t>
  </si>
  <si>
    <t>&gt;75%</t>
  </si>
  <si>
    <t>Question 9</t>
  </si>
  <si>
    <t>Most material adverse risks for euro area sovereign markets (share of respondents, multiple answers possible)</t>
  </si>
  <si>
    <t>Question asked: Over the next 12 months, which risks, if they materialised, would have the greatest adverse impact on euro area sovereign bond markets? Select up to 3 risks in terms of likelihood and magnitude of adverse impact. These risks may materialise within the EA, the US or globally.</t>
  </si>
  <si>
    <t>Excessive monetary tightening or loosening</t>
  </si>
  <si>
    <t>Escalating trade tensions</t>
  </si>
  <si>
    <t>Higher economic policy uncertainty</t>
  </si>
  <si>
    <t>Asset price corrections</t>
  </si>
  <si>
    <t>Slowdown in econ. activity</t>
  </si>
  <si>
    <t>Fiscal sustainability concerns</t>
  </si>
  <si>
    <t>Persistent inflation</t>
  </si>
  <si>
    <t>Geopolitical escalation</t>
  </si>
  <si>
    <t>Financial sector risks (banks and NBFIs)</t>
  </si>
  <si>
    <t>Question 10</t>
  </si>
  <si>
    <t>Expected EA sovereign spread reaction to adverse events (share of respondents)</t>
  </si>
  <si>
    <t>Question asked: In the event of one or more of the above-mentioned risks materialising, how would you expect the spreads of 10-year euro area sovereign bonds (against German sovereign bonds) to respond?</t>
  </si>
  <si>
    <t>Spread widening for some countries</t>
  </si>
  <si>
    <t>Broad-based spread widening</t>
  </si>
  <si>
    <t>Spread compression</t>
  </si>
  <si>
    <t>Q2 2026 Topical question 1</t>
  </si>
  <si>
    <t>Consequences of Iran war for EA sovereign bond markets and economy (share of respondents)</t>
  </si>
  <si>
    <t>Question asked: What are the most important implications of the Iran conflict and elevated energy prices for euro area sovereign bond markets and the euro area economy more broadly?</t>
  </si>
  <si>
    <t>Share of respondents</t>
  </si>
  <si>
    <t>Other</t>
  </si>
  <si>
    <t>Market volatility increases</t>
  </si>
  <si>
    <t>Supply chain disruptions</t>
  </si>
  <si>
    <t>Fiscal stance more expansionary</t>
  </si>
  <si>
    <t>Monetary stance tightens</t>
  </si>
  <si>
    <t>Economic activity slows down</t>
  </si>
  <si>
    <t>Inflation increases</t>
  </si>
  <si>
    <t>Q2 2026 Topical question 2</t>
  </si>
  <si>
    <t>Necessary factors to achieve foreign capital inflows into the euro area</t>
  </si>
  <si>
    <t>Question asked: What is necessary  – in terms of regulation, market structure, macroeconomic developments, geopolitics or other factors – to achieve a sustained increase in foreign capital inflows into European capital markets? (free text)</t>
  </si>
  <si>
    <t>Implement Draghi report</t>
  </si>
  <si>
    <t xml:space="preserve">Reduce regulation </t>
  </si>
  <si>
    <t>Stop war in Iran</t>
  </si>
  <si>
    <t>Less political fragmentation</t>
  </si>
  <si>
    <t xml:space="preserve">Enhance growth </t>
  </si>
  <si>
    <t>European safe asset</t>
  </si>
  <si>
    <t>SIU, BU, single market</t>
  </si>
  <si>
    <t>Q2 2026 Topical question 3</t>
  </si>
  <si>
    <t>Relevance of permanent EU safe asset for EA capital markets (share of respondents)</t>
  </si>
  <si>
    <t>Question asked: How important would a permanent, large-scale EU safe asset be for euro area capital markets and, if applicable, your own investment activity?</t>
  </si>
  <si>
    <t>Irrelevant</t>
  </si>
  <si>
    <t>Somewhat irrelevant</t>
  </si>
  <si>
    <t>Somewhat important</t>
  </si>
  <si>
    <t>Important</t>
  </si>
  <si>
    <t>Q2 2026 Topical question 4</t>
  </si>
  <si>
    <t>Impact of defence expenditure on euro area sovereign yields (share of respondents)</t>
  </si>
  <si>
    <t>Question asked: Considering both the growth stimulus and the increased issuance that higher euro area defence spending implies, what net effect do you expect on euro area government bond yields over the medium term?</t>
  </si>
  <si>
    <t>Moderately lower</t>
  </si>
  <si>
    <t>Broadly neutral</t>
  </si>
  <si>
    <t xml:space="preserve">Moderately higher </t>
  </si>
  <si>
    <t>Significantly higher</t>
  </si>
  <si>
    <t>Q2 2026 Topical question 5</t>
  </si>
  <si>
    <t>Absorption of EA sovereign bond net issuance (share of respondents)</t>
  </si>
  <si>
    <t>Question asked: As ECB balance sheet normalisation continues, which investor type(s) do you expect to absorb most of the resulting euro area sovereign bond supply?</t>
  </si>
  <si>
    <t>Households</t>
  </si>
  <si>
    <t>Non-leveraged inv. funds</t>
  </si>
  <si>
    <t>Leveraged inv. funds</t>
  </si>
  <si>
    <t>Non-EA central banks</t>
  </si>
  <si>
    <t>Insurers/pension funds</t>
  </si>
  <si>
    <t>Banks</t>
  </si>
  <si>
    <t>Q2 2026 Topical question 6</t>
  </si>
  <si>
    <t>Role of leveraged investment funds in different environments (share of respondents)</t>
  </si>
  <si>
    <t>Question asked: How does the increased presence of leveraged investment funds affect the euro area sovereign bond market?</t>
  </si>
  <si>
    <t>Destabilising</t>
  </si>
  <si>
    <t>Stabilising</t>
  </si>
  <si>
    <t>Low volatility</t>
  </si>
  <si>
    <t>High volatility</t>
  </si>
  <si>
    <t>Q2 2026 Topical question 7</t>
  </si>
  <si>
    <t>Direction of change EUR/USD exchange rate in 12 months (share of respondents)</t>
  </si>
  <si>
    <t>Question asked: Where do you expect the EUR/USD exchange rate to be in 12 months, given its current (as of March 27) level around 1.15?</t>
  </si>
  <si>
    <t>Euro to depreciate</t>
  </si>
  <si>
    <t>At current levels</t>
  </si>
  <si>
    <t>Euro to appreciate</t>
  </si>
  <si>
    <t>Q4 2026 Topical question 1</t>
  </si>
  <si>
    <t>Contributors to yield increase (share of respondents)</t>
  </si>
  <si>
    <t xml:space="preserve">Question asked: Euro area long-end sovereign bond yields have risen significantly since late June 2026. Which yield component contributed most to this increase? </t>
  </si>
  <si>
    <t>Higher real rate (r*)</t>
  </si>
  <si>
    <t>Higher expected inflation</t>
  </si>
  <si>
    <t>Higher term premium</t>
  </si>
  <si>
    <t>Q4 2026 Topical question 2</t>
  </si>
  <si>
    <t>Drivers of yield increase (share of respondents)</t>
  </si>
  <si>
    <t>Question asked: Euro area long-end sovereign bond yields have risen significantly since late June 2026. What is driving this increase? (Multiple selection possible.)</t>
  </si>
  <si>
    <t xml:space="preserve">Global spillovers </t>
  </si>
  <si>
    <t>ECB policy-path repricing</t>
  </si>
  <si>
    <t>Fiscal expansion in
euro area countries</t>
  </si>
  <si>
    <t>Issuance absorption and 
investor base changes</t>
  </si>
  <si>
    <t>ECB balance sheet 
normalisation</t>
  </si>
  <si>
    <t>Competition for duration
demand from AI issuance</t>
  </si>
  <si>
    <t>"Other": geopolitical and energy supply risks, oil price, persistent inflation</t>
  </si>
  <si>
    <t>Q4 2026 Topical question 3</t>
  </si>
  <si>
    <t>Evolution of euro area sovereign bond market over 12 months (share of respondents)</t>
  </si>
  <si>
    <t>Question asked: How do you expect euro area sovereign bond markets to evolve over the next 12 months?</t>
  </si>
  <si>
    <t>Increase/steepen/widen significantly</t>
  </si>
  <si>
    <t>Increase/steepen/widen moderately</t>
  </si>
  <si>
    <t>Limited change</t>
  </si>
  <si>
    <t>Decrease/flatten/tighten moderately</t>
  </si>
  <si>
    <t>Decrease/flatten/tighten significantly</t>
  </si>
  <si>
    <t>10-year Bund yields</t>
  </si>
  <si>
    <t>Bund yield curve</t>
  </si>
  <si>
    <t>Sovereign spreads</t>
  </si>
  <si>
    <t>Q4 2026 Topical question 4</t>
  </si>
  <si>
    <t>International role of the euro (share of respondents)</t>
  </si>
  <si>
    <t>Question asked: How do you expect the international role of the euro – as a reserve and investment currency – to evolve over the next 12 months?</t>
  </si>
  <si>
    <t>Decrease moderately</t>
  </si>
  <si>
    <t>Broadly stable</t>
  </si>
  <si>
    <t>Increase moderately</t>
  </si>
  <si>
    <t>Q4 2026 Topical question 5</t>
  </si>
  <si>
    <t>Effects of AI-related equity market correction (share of respondents)</t>
  </si>
  <si>
    <t>Question asked: If a sharp correction in AI-related equity prices materialised over the next 12 months, what would you expect the dominant effect on euro area sovereign bonds to be?</t>
  </si>
  <si>
    <t>Lower yields (safe-haven demand)</t>
  </si>
  <si>
    <t>Limited spillovers</t>
  </si>
  <si>
    <t>Spread divergence (flight-to-safety)</t>
  </si>
  <si>
    <t>Higher yields (forced deleveraging)</t>
  </si>
  <si>
    <t>Q4 2026 Topical question 6</t>
  </si>
  <si>
    <t>Effects of AI issuance on EA sovereign markets (share of respondents)</t>
  </si>
  <si>
    <t>Question asked: Large AI companies are borrowing heavily to fund their investment. Much of this is in long-dated bonds, and a growing share is issued in euros. Over the next 12 months, how do you expect this to affect euro area sovereign bond markets?</t>
  </si>
  <si>
    <t>Supportive (more demand for safe assets)</t>
  </si>
  <si>
    <t>Little effect (AI borrowing mostly in USD)</t>
  </si>
  <si>
    <t>Higher yields (competing for duration demand)</t>
  </si>
  <si>
    <t>Q4 2026 Topical question 7</t>
  </si>
  <si>
    <t>Effects of higher yields in Japan (share of respondents)</t>
  </si>
  <si>
    <t>Question asked: Given the shift to a higher-yield environment in Japan, how do you assess the risk of repatriation of capital by Japanese investors from the euro area sovereign bond market over the next 12 months?</t>
  </si>
  <si>
    <t>High likelihood but limited impact</t>
  </si>
  <si>
    <t>Low likelihood and limited impact</t>
  </si>
  <si>
    <t>High likelihood and material impact</t>
  </si>
  <si>
    <t>Low likelihood but material impact</t>
  </si>
  <si>
    <t>Sample</t>
  </si>
  <si>
    <t>Market consensus</t>
  </si>
  <si>
    <t>Growth</t>
  </si>
  <si>
    <t>Inflation</t>
  </si>
  <si>
    <t>Recession probability</t>
  </si>
  <si>
    <t xml:space="preserve">% of foreign holdings </t>
  </si>
  <si>
    <t>Indicator</t>
  </si>
  <si>
    <t>value</t>
  </si>
  <si>
    <t>EA11</t>
  </si>
  <si>
    <t>As of Oct 9, 2026. Bloomberg for market consensus with 1/4 weight on 2026 value, 3/4 weight on 2027 value.</t>
  </si>
  <si>
    <t>Sample_Q4 2026</t>
  </si>
  <si>
    <t>Euro area outlook</t>
  </si>
  <si>
    <t>By investor type</t>
  </si>
  <si>
    <t xml:space="preserve">Share of respondents </t>
  </si>
  <si>
    <t>Overview</t>
  </si>
  <si>
    <t>This workbook contains aggregated results from the ESM Sovereign Sentiment Survey for Q2 and Q4 2026. The survey monitors views on euro area sovereign bond markets among market participants and public-sector issuers.</t>
  </si>
  <si>
    <t>Survey waves</t>
  </si>
  <si>
    <t>Survey-data tabs</t>
  </si>
  <si>
    <t>Measures</t>
  </si>
  <si>
    <t>Conventions</t>
  </si>
  <si>
    <t>Interpretation</t>
  </si>
  <si>
    <t>Suggested citation</t>
  </si>
  <si>
    <t>Contact</t>
  </si>
  <si>
    <t>For questions, please contact Jemima Peppel-Srebrny at j.peppel-srebrny@esm.europa.eu.</t>
  </si>
  <si>
    <t>Q2 2026: survey period from 27 March to 17 April 2026.
Q4 2026: fieldwork from 21 September to 9 October 2026.</t>
  </si>
  <si>
    <t>rec_q1 to rec_q10 contain the recurring questions. These allow comparisons over time.
Topical questions (wave-specific) are in Tabs 2026_q2_top1 to 2026_q2_top7 and 2026_q4_top1 to 2026_q4_top7.
The 2026_q4_sample tab compares selected sample averages with market consensus.</t>
  </si>
  <si>
    <t>Unless otherwise stated, results are expressed as a share of respondents on a 0–100 scale.
Summary statistics use the units specified in each question (for example, percentage points or basis points).</t>
  </si>
  <si>
    <t>European Stability Mechanism, ESM Sovereign Sentiment Survey, Q2/Q4 2026 raw data - 9 October 2026</t>
  </si>
  <si>
    <t>Percentages may not sum exactly to 100 because of rounding. For questions allowing multiple answers, totals can exceed 100.
Question wording and response categories are reproduced in each survey tab.</t>
  </si>
  <si>
    <t>The sample comprises issuers (debt management offices and treasuries), intermediaries and investors active in euro area sovereign markets. The Q2 2026 wave included 31 respondents. The Q4 2026 wave included 35 respondents. The number of valid responses may vary slightly by question.</t>
  </si>
  <si>
    <t xml:space="preserve">Results should be interpreted as the views of the participating respondents and are not representative of the full market. Sample averages for growth, inflation and recession probability were broadly aligned with market consensus 12 months ahead.
Results do not represent ESM views or ESM policy.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</si>
</sst>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8" x14ac:knownFonts="1">
    <font>
      <sz val="11"/>
      <color theme="1"/>
      <name val="Aptos Narrow"/>
      <family val="2"/>
      <scheme val="minor"/>
    </font>
    <font>
      <sz val="11"/>
      <color theme="1"/>
      <name val="DM Sans"/>
    </font>
    <font>
      <sz val="11"/>
      <color rgb="FF000000"/>
      <name val="Calibri"/>
      <family val="2"/>
    </font>
    <font>
      <sz val="11"/>
      <color theme="1"/>
      <name val="Calibri"/>
      <family val="2"/>
    </font>
    <font>
      <sz val="8"/>
      <color theme="1"/>
      <name val="DM Sans"/>
    </font>
    <font>
      <sz val="11"/>
      <color rgb="FF004494"/>
      <name val="DM Sans"/>
    </font>
    <font>
      <b/>
      <sz val="12"/>
      <color theme="1"/>
      <name val="DM Sans"/>
    </font>
    <font>
      <sz val="9"/>
      <color theme="1"/>
      <name val="DM Sans"/>
    </font>
    <font>
      <b/>
      <sz val="11"/>
      <color theme="1"/>
      <name val="Aptos Narrow"/>
      <family val="2"/>
      <scheme val="minor"/>
    </font>
    <font>
      <sz val="8"/>
      <name val="Aptos Narrow"/>
      <family val="2"/>
      <scheme val="minor"/>
    </font>
    <font>
      <u/>
      <sz val="11"/>
      <color theme="10"/>
      <name val="Aptos Narrow"/>
      <family val="2"/>
      <scheme val="minor"/>
    </font>
    <font>
      <b/>
      <u/>
      <sz val="11"/>
      <color theme="1"/>
      <name val="Aptos Narrow"/>
      <family val="2"/>
      <scheme val="minor"/>
    </font>
    <font>
      <sz val="11"/>
      <color rgb="FFFF0000"/>
      <name val="Aptos Narrow"/>
      <family val="2"/>
      <scheme val="minor"/>
    </font>
    <font>
      <b/>
      <sz val="11"/>
      <color rgb="FFFF0000"/>
      <name val="Aptos Narrow"/>
      <family val="2"/>
      <scheme val="minor"/>
    </font>
    <font>
      <u/>
      <sz val="11"/>
      <color theme="1"/>
      <name val="Aptos Narrow"/>
      <family val="2"/>
      <scheme val="minor"/>
    </font>
    <font>
      <sz val="11"/>
      <name val="Aptos Narrow"/>
      <family val="2"/>
      <scheme val="minor"/>
    </font>
    <font>
      <sz val="11"/>
      <color theme="0"/>
      <name val="Aptos Narrow"/>
      <family val="2"/>
      <scheme val="minor"/>
    </font>
    <font>
      <sz val="10"/>
      <color theme="1"/>
      <name val="Aptos"/>
      <family val="2"/>
    </font>
  </fonts>
  <fills count="7">
    <fill>
      <patternFill patternType="none"/>
    </fill>
    <fill>
      <patternFill patternType="gray125"/>
    </fill>
    <fill>
      <patternFill patternType="solid">
        <fgColor rgb="FFF3F4F8"/>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3" tint="0.89999084444715716"/>
        <bgColor indexed="64"/>
      </patternFill>
    </fill>
  </fills>
  <borders count="2">
    <border>
      <left/>
      <right/>
      <top/>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49">
    <xf numFmtId="0" fontId="0" fillId="0" borderId="0" xfId="0"/>
    <xf numFmtId="0" fontId="1" fillId="0" borderId="0" xfId="0" applyFont="1"/>
    <xf numFmtId="0" fontId="2" fillId="0" borderId="0" xfId="0" applyFont="1"/>
    <xf numFmtId="0" fontId="3" fillId="0" borderId="0" xfId="0" applyFont="1"/>
    <xf numFmtId="0" fontId="3" fillId="0" borderId="0" xfId="0" quotePrefix="1" applyFont="1"/>
    <xf numFmtId="14" fontId="3" fillId="0" borderId="0" xfId="0" applyNumberFormat="1" applyFont="1"/>
    <xf numFmtId="0" fontId="4" fillId="0" borderId="0" xfId="0" applyFont="1"/>
    <xf numFmtId="0" fontId="1" fillId="2" borderId="0" xfId="0" applyFont="1" applyFill="1"/>
    <xf numFmtId="0" fontId="5" fillId="2" borderId="0" xfId="0" applyFont="1" applyFill="1"/>
    <xf numFmtId="0" fontId="6" fillId="2" borderId="0" xfId="0" applyFont="1" applyFill="1"/>
    <xf numFmtId="0" fontId="7" fillId="2" borderId="0" xfId="0" applyFont="1" applyFill="1"/>
    <xf numFmtId="0" fontId="8" fillId="0" borderId="0" xfId="0" applyFont="1"/>
    <xf numFmtId="14" fontId="0" fillId="0" borderId="0" xfId="0" applyNumberFormat="1"/>
    <xf numFmtId="2" fontId="0" fillId="0" borderId="0" xfId="0" applyNumberFormat="1"/>
    <xf numFmtId="164" fontId="0" fillId="0" borderId="0" xfId="0" applyNumberFormat="1"/>
    <xf numFmtId="0" fontId="0" fillId="0" borderId="0" xfId="0" applyAlignment="1">
      <alignment vertical="center"/>
    </xf>
    <xf numFmtId="0" fontId="1" fillId="2" borderId="0" xfId="0" applyFont="1" applyFill="1" applyAlignment="1">
      <alignment wrapText="1"/>
    </xf>
    <xf numFmtId="1" fontId="0" fillId="0" borderId="0" xfId="0" applyNumberFormat="1"/>
    <xf numFmtId="0" fontId="10" fillId="0" borderId="0" xfId="1"/>
    <xf numFmtId="0" fontId="11" fillId="0" borderId="0" xfId="0" applyFont="1"/>
    <xf numFmtId="0" fontId="0" fillId="0" borderId="1" xfId="0" applyBorder="1"/>
    <xf numFmtId="2" fontId="12" fillId="0" borderId="0" xfId="0" applyNumberFormat="1" applyFont="1"/>
    <xf numFmtId="164" fontId="12" fillId="0" borderId="0" xfId="0" applyNumberFormat="1" applyFont="1"/>
    <xf numFmtId="164" fontId="0" fillId="4" borderId="0" xfId="0" applyNumberFormat="1" applyFill="1"/>
    <xf numFmtId="0" fontId="0" fillId="5" borderId="0" xfId="0" applyFill="1"/>
    <xf numFmtId="0" fontId="0" fillId="6" borderId="0" xfId="0" applyFill="1"/>
    <xf numFmtId="0" fontId="14" fillId="0" borderId="0" xfId="0" applyFont="1"/>
    <xf numFmtId="0" fontId="8" fillId="3" borderId="0" xfId="0" applyFont="1" applyFill="1"/>
    <xf numFmtId="0" fontId="0" fillId="3" borderId="1" xfId="0" applyFill="1" applyBorder="1"/>
    <xf numFmtId="0" fontId="0" fillId="0" borderId="0" xfId="0" quotePrefix="1"/>
    <xf numFmtId="0" fontId="12" fillId="0" borderId="0" xfId="0" applyFont="1"/>
    <xf numFmtId="0" fontId="13" fillId="0" borderId="0" xfId="0" applyFont="1"/>
    <xf numFmtId="0" fontId="12" fillId="0" borderId="0" xfId="0" quotePrefix="1" applyFont="1"/>
    <xf numFmtId="14" fontId="8" fillId="0" borderId="0" xfId="0" applyNumberFormat="1" applyFont="1"/>
    <xf numFmtId="2" fontId="0" fillId="0" borderId="1" xfId="0" applyNumberFormat="1" applyBorder="1"/>
    <xf numFmtId="0" fontId="15" fillId="0" borderId="0" xfId="0" applyFont="1"/>
    <xf numFmtId="0" fontId="14" fillId="0" borderId="0" xfId="1" applyFont="1"/>
    <xf numFmtId="164" fontId="0" fillId="0" borderId="1" xfId="0" applyNumberFormat="1" applyBorder="1"/>
    <xf numFmtId="164" fontId="17" fillId="0" borderId="0" xfId="0" applyNumberFormat="1" applyFont="1"/>
    <xf numFmtId="0" fontId="1" fillId="2" borderId="0" xfId="0" applyFont="1" applyFill="1" applyAlignment="1">
      <alignment horizontal="center" wrapText="1"/>
    </xf>
    <xf numFmtId="0" fontId="8" fillId="0" borderId="1" xfId="0" applyFont="1" applyBorder="1"/>
    <xf numFmtId="0" fontId="16" fillId="0" borderId="0" xfId="0" applyFont="1" applyFill="1"/>
    <xf numFmtId="0" fontId="0" fillId="0" borderId="0" xfId="0" applyAlignment="1"/>
    <xf numFmtId="0" fontId="0" fillId="0" borderId="0" xfId="0" applyBorder="1"/>
    <xf numFmtId="0" fontId="0" fillId="0" borderId="0" xfId="0" applyAlignment="1">
      <alignment vertical="top" wrapText="1"/>
    </xf>
    <xf numFmtId="0" fontId="8" fillId="0" borderId="0" xfId="0" applyFont="1" applyAlignment="1">
      <alignment vertical="top"/>
    </xf>
    <xf numFmtId="0" fontId="8" fillId="0" borderId="0" xfId="0" applyFont="1" applyBorder="1" applyAlignment="1">
      <alignment vertical="top"/>
    </xf>
    <xf numFmtId="0" fontId="0" fillId="0" borderId="0" xfId="0" applyBorder="1" applyAlignment="1">
      <alignment vertical="top"/>
    </xf>
    <xf numFmtId="0" fontId="0" fillId="0" borderId="0" xfId="0" applyAlignment="1">
      <alignment vertical="top"/>
    </xf>
  </cellXfs>
  <cellStyles count="2">
    <cellStyle name="Hyperlink" xfId="1" builtinId="8"/>
    <cellStyle name="Normal" xfId="0" builtinId="0"/>
  </cellStyles>
  <dxfs count="0"/>
  <tableStyles count="1" defaultTableStyle="TableStyleMedium2" defaultPivotStyle="PivotStyleLight16">
    <tableStyle name="Invisible" pivot="0" table="0" count="0" xr9:uid="{036E4F56-33D0-410A-A418-CBA2E172CF01}"/>
  </tableStyles>
  <colors>
    <mruColors>
      <color rgb="FFDD277E"/>
      <color rgb="FF5C87B5"/>
      <color rgb="FF9A9C9D"/>
      <color rgb="FF004494"/>
      <color rgb="FF8C3A4B"/>
      <color rgb="FFD78424"/>
      <color rgb="FF2F9C95"/>
      <color rgb="FF6261A3"/>
      <color rgb="FFB7D8FF"/>
      <color rgb="FF268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8.xml"/><Relationship Id="rId47" Type="http://schemas.openxmlformats.org/officeDocument/2006/relationships/externalLink" Target="externalLinks/externalLink13.xml"/><Relationship Id="rId50" Type="http://schemas.openxmlformats.org/officeDocument/2006/relationships/sharedStrings" Target="sharedString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externalLink" Target="externalLinks/externalLink11.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0.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externalLink" Target="externalLinks/externalLink9.xml"/><Relationship Id="rId48" Type="http://schemas.openxmlformats.org/officeDocument/2006/relationships/theme" Target="theme/theme1.xml"/><Relationship Id="rId56" Type="http://schemas.openxmlformats.org/officeDocument/2006/relationships/customXml" Target="../customXml/item4.xml"/><Relationship Id="rId8" Type="http://schemas.openxmlformats.org/officeDocument/2006/relationships/worksheet" Target="worksheets/sheet8.xml"/><Relationship Id="rId51" Type="http://schemas.microsoft.com/office/2017/10/relationships/person" Target="persons/perso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46" Type="http://schemas.openxmlformats.org/officeDocument/2006/relationships/externalLink" Target="externalLinks/externalLink12.xml"/><Relationship Id="rId20" Type="http://schemas.openxmlformats.org/officeDocument/2006/relationships/worksheet" Target="worksheets/sheet20.xml"/><Relationship Id="rId41" Type="http://schemas.openxmlformats.org/officeDocument/2006/relationships/externalLink" Target="externalLinks/externalLink7.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4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768451888174236E-2"/>
          <c:y val="9.6248705853560171E-2"/>
          <c:w val="0.91541474957014568"/>
          <c:h val="0.79715434583536127"/>
        </c:manualLayout>
      </c:layout>
      <c:barChart>
        <c:barDir val="col"/>
        <c:grouping val="stacked"/>
        <c:varyColors val="0"/>
        <c:ser>
          <c:idx val="0"/>
          <c:order val="0"/>
          <c:tx>
            <c:strRef>
              <c:f>exposure_energy_grouped2!$C$2</c:f>
              <c:strCache>
                <c:ptCount val="1"/>
                <c:pt idx="0">
                  <c:v>LNG</c:v>
                </c:pt>
              </c:strCache>
            </c:strRef>
          </c:tx>
          <c:spPr>
            <a:solidFill>
              <a:srgbClr val="004494"/>
            </a:solidFill>
            <a:ln>
              <a:noFill/>
            </a:ln>
            <a:effectLst/>
          </c:spPr>
          <c:invertIfNegative val="0"/>
          <c:cat>
            <c:strRef>
              <c:f>exposure_energy_grouped2!$G$3:$G$29</c:f>
              <c:strCache>
                <c:ptCount val="27"/>
                <c:pt idx="0">
                  <c:v>CA</c:v>
                </c:pt>
                <c:pt idx="1">
                  <c:v>US</c:v>
                </c:pt>
                <c:pt idx="2">
                  <c:v>CN</c:v>
                </c:pt>
                <c:pt idx="3">
                  <c:v>JP</c:v>
                </c:pt>
                <c:pt idx="4">
                  <c:v>KR</c:v>
                </c:pt>
                <c:pt idx="6">
                  <c:v>NL</c:v>
                </c:pt>
                <c:pt idx="7">
                  <c:v>IE</c:v>
                </c:pt>
                <c:pt idx="8">
                  <c:v>DE</c:v>
                </c:pt>
                <c:pt idx="9">
                  <c:v>FI</c:v>
                </c:pt>
                <c:pt idx="10">
                  <c:v>PT</c:v>
                </c:pt>
                <c:pt idx="11">
                  <c:v>EE</c:v>
                </c:pt>
                <c:pt idx="12">
                  <c:v>LU</c:v>
                </c:pt>
                <c:pt idx="13">
                  <c:v>BE</c:v>
                </c:pt>
                <c:pt idx="14">
                  <c:v>AT</c:v>
                </c:pt>
                <c:pt idx="15">
                  <c:v>CY</c:v>
                </c:pt>
                <c:pt idx="16">
                  <c:v>IT</c:v>
                </c:pt>
                <c:pt idx="17">
                  <c:v>ES</c:v>
                </c:pt>
                <c:pt idx="18">
                  <c:v>FR</c:v>
                </c:pt>
                <c:pt idx="19">
                  <c:v>BG</c:v>
                </c:pt>
                <c:pt idx="20">
                  <c:v>SI</c:v>
                </c:pt>
                <c:pt idx="21">
                  <c:v>LV</c:v>
                </c:pt>
                <c:pt idx="22">
                  <c:v>LT</c:v>
                </c:pt>
                <c:pt idx="23">
                  <c:v>GR</c:v>
                </c:pt>
                <c:pt idx="24">
                  <c:v>HR</c:v>
                </c:pt>
                <c:pt idx="25">
                  <c:v>SK</c:v>
                </c:pt>
                <c:pt idx="26">
                  <c:v>MT</c:v>
                </c:pt>
              </c:strCache>
            </c:strRef>
          </c:cat>
          <c:val>
            <c:numRef>
              <c:f>exposure_energy_grouped2!$C$3:$C$29</c:f>
              <c:numCache>
                <c:formatCode>General</c:formatCode>
                <c:ptCount val="27"/>
                <c:pt idx="0">
                  <c:v>-1.0342858244130358E-2</c:v>
                </c:pt>
                <c:pt idx="1">
                  <c:v>9.7083584958554431E-2</c:v>
                </c:pt>
                <c:pt idx="2">
                  <c:v>-0.23247735982417911</c:v>
                </c:pt>
                <c:pt idx="3">
                  <c:v>-1.0224478345533394</c:v>
                </c:pt>
                <c:pt idx="4">
                  <c:v>-1.5602937221728614</c:v>
                </c:pt>
                <c:pt idx="6">
                  <c:v>-0.67416047783806399</c:v>
                </c:pt>
                <c:pt idx="7">
                  <c:v>-5.0282671901941405E-2</c:v>
                </c:pt>
                <c:pt idx="8">
                  <c:v>-6.0549026641279168E-2</c:v>
                </c:pt>
                <c:pt idx="9">
                  <c:v>-0.27877692692453249</c:v>
                </c:pt>
                <c:pt idx="10">
                  <c:v>-0.41256572233469674</c:v>
                </c:pt>
                <c:pt idx="11">
                  <c:v>-1.8029312605812788E-2</c:v>
                </c:pt>
                <c:pt idx="12">
                  <c:v>-6.0310749320458814E-4</c:v>
                </c:pt>
                <c:pt idx="13">
                  <c:v>-0.40646827797836926</c:v>
                </c:pt>
                <c:pt idx="14">
                  <c:v>-4.1331601266379498E-4</c:v>
                </c:pt>
                <c:pt idx="15">
                  <c:v>0</c:v>
                </c:pt>
                <c:pt idx="16">
                  <c:v>-0.22087624381015003</c:v>
                </c:pt>
                <c:pt idx="17">
                  <c:v>-0.31757871808753424</c:v>
                </c:pt>
                <c:pt idx="18">
                  <c:v>-0.34416585303488284</c:v>
                </c:pt>
                <c:pt idx="19">
                  <c:v>-1.585998703408828E-4</c:v>
                </c:pt>
                <c:pt idx="20">
                  <c:v>-4.2218184038210813E-4</c:v>
                </c:pt>
                <c:pt idx="21">
                  <c:v>-4.068098815934805E-3</c:v>
                </c:pt>
                <c:pt idx="22">
                  <c:v>-1.0803436640515842</c:v>
                </c:pt>
                <c:pt idx="23">
                  <c:v>-0.48636592207092166</c:v>
                </c:pt>
                <c:pt idx="24">
                  <c:v>-1.0452208916799604</c:v>
                </c:pt>
                <c:pt idx="25">
                  <c:v>-1.1979695558377365E-2</c:v>
                </c:pt>
                <c:pt idx="26">
                  <c:v>-0.53672768732602716</c:v>
                </c:pt>
              </c:numCache>
            </c:numRef>
          </c:val>
          <c:extLst>
            <c:ext xmlns:c16="http://schemas.microsoft.com/office/drawing/2014/chart" uri="{C3380CC4-5D6E-409C-BE32-E72D297353CC}">
              <c16:uniqueId val="{00000000-A256-4329-8ABD-2D1FC0FC0B12}"/>
            </c:ext>
          </c:extLst>
        </c:ser>
        <c:ser>
          <c:idx val="1"/>
          <c:order val="1"/>
          <c:tx>
            <c:strRef>
              <c:f>exposure_energy_grouped2!$D$2</c:f>
              <c:strCache>
                <c:ptCount val="1"/>
                <c:pt idx="0">
                  <c:v>Natural gas (gasous)</c:v>
                </c:pt>
              </c:strCache>
            </c:strRef>
          </c:tx>
          <c:spPr>
            <a:solidFill>
              <a:srgbClr val="DD277E"/>
            </a:solidFill>
            <a:ln>
              <a:noFill/>
            </a:ln>
            <a:effectLst/>
          </c:spPr>
          <c:invertIfNegative val="0"/>
          <c:cat>
            <c:strRef>
              <c:f>exposure_energy_grouped2!$G$3:$G$29</c:f>
              <c:strCache>
                <c:ptCount val="27"/>
                <c:pt idx="0">
                  <c:v>CA</c:v>
                </c:pt>
                <c:pt idx="1">
                  <c:v>US</c:v>
                </c:pt>
                <c:pt idx="2">
                  <c:v>CN</c:v>
                </c:pt>
                <c:pt idx="3">
                  <c:v>JP</c:v>
                </c:pt>
                <c:pt idx="4">
                  <c:v>KR</c:v>
                </c:pt>
                <c:pt idx="6">
                  <c:v>NL</c:v>
                </c:pt>
                <c:pt idx="7">
                  <c:v>IE</c:v>
                </c:pt>
                <c:pt idx="8">
                  <c:v>DE</c:v>
                </c:pt>
                <c:pt idx="9">
                  <c:v>FI</c:v>
                </c:pt>
                <c:pt idx="10">
                  <c:v>PT</c:v>
                </c:pt>
                <c:pt idx="11">
                  <c:v>EE</c:v>
                </c:pt>
                <c:pt idx="12">
                  <c:v>LU</c:v>
                </c:pt>
                <c:pt idx="13">
                  <c:v>BE</c:v>
                </c:pt>
                <c:pt idx="14">
                  <c:v>AT</c:v>
                </c:pt>
                <c:pt idx="15">
                  <c:v>CY</c:v>
                </c:pt>
                <c:pt idx="16">
                  <c:v>IT</c:v>
                </c:pt>
                <c:pt idx="17">
                  <c:v>ES</c:v>
                </c:pt>
                <c:pt idx="18">
                  <c:v>FR</c:v>
                </c:pt>
                <c:pt idx="19">
                  <c:v>BG</c:v>
                </c:pt>
                <c:pt idx="20">
                  <c:v>SI</c:v>
                </c:pt>
                <c:pt idx="21">
                  <c:v>LV</c:v>
                </c:pt>
                <c:pt idx="22">
                  <c:v>LT</c:v>
                </c:pt>
                <c:pt idx="23">
                  <c:v>GR</c:v>
                </c:pt>
                <c:pt idx="24">
                  <c:v>HR</c:v>
                </c:pt>
                <c:pt idx="25">
                  <c:v>SK</c:v>
                </c:pt>
                <c:pt idx="26">
                  <c:v>MT</c:v>
                </c:pt>
              </c:strCache>
            </c:strRef>
          </c:cat>
          <c:val>
            <c:numRef>
              <c:f>exposure_energy_grouped2!$D$3:$D$29</c:f>
              <c:numCache>
                <c:formatCode>General</c:formatCode>
                <c:ptCount val="27"/>
                <c:pt idx="0">
                  <c:v>0.19979143547652498</c:v>
                </c:pt>
                <c:pt idx="1">
                  <c:v>-3.0772763726845988E-3</c:v>
                </c:pt>
                <c:pt idx="2">
                  <c:v>-0.10209728331974804</c:v>
                </c:pt>
                <c:pt idx="3">
                  <c:v>6.0063063103683702E-6</c:v>
                </c:pt>
                <c:pt idx="4">
                  <c:v>1.1784226797501302E-8</c:v>
                </c:pt>
                <c:pt idx="6">
                  <c:v>-0.13323577397066508</c:v>
                </c:pt>
                <c:pt idx="7">
                  <c:v>-0.29520104121765173</c:v>
                </c:pt>
                <c:pt idx="8">
                  <c:v>-0.33382790879825069</c:v>
                </c:pt>
                <c:pt idx="9">
                  <c:v>9.4232481323880901E-2</c:v>
                </c:pt>
                <c:pt idx="10">
                  <c:v>9.8380716171506233E-2</c:v>
                </c:pt>
                <c:pt idx="11">
                  <c:v>-0.3137140254372669</c:v>
                </c:pt>
                <c:pt idx="12">
                  <c:v>-5.4875003336733502E-4</c:v>
                </c:pt>
                <c:pt idx="13">
                  <c:v>-0.3270531068789958</c:v>
                </c:pt>
                <c:pt idx="14">
                  <c:v>-0.50006647671634996</c:v>
                </c:pt>
                <c:pt idx="15">
                  <c:v>0</c:v>
                </c:pt>
                <c:pt idx="16">
                  <c:v>-0.74838585329746277</c:v>
                </c:pt>
                <c:pt idx="17">
                  <c:v>-0.1565377748881718</c:v>
                </c:pt>
                <c:pt idx="18">
                  <c:v>-0.2495833710522167</c:v>
                </c:pt>
                <c:pt idx="19">
                  <c:v>-0.55476815913521527</c:v>
                </c:pt>
                <c:pt idx="20">
                  <c:v>-0.38838691234393685</c:v>
                </c:pt>
                <c:pt idx="21">
                  <c:v>-0.53508480740770414</c:v>
                </c:pt>
                <c:pt idx="22">
                  <c:v>0.23360596456524521</c:v>
                </c:pt>
                <c:pt idx="23">
                  <c:v>-0.83875807606097408</c:v>
                </c:pt>
                <c:pt idx="24">
                  <c:v>0.39430304479887407</c:v>
                </c:pt>
                <c:pt idx="25">
                  <c:v>-1.9345864514260853</c:v>
                </c:pt>
                <c:pt idx="26">
                  <c:v>-8.8895255684764724E-5</c:v>
                </c:pt>
              </c:numCache>
            </c:numRef>
          </c:val>
          <c:extLst>
            <c:ext xmlns:c16="http://schemas.microsoft.com/office/drawing/2014/chart" uri="{C3380CC4-5D6E-409C-BE32-E72D297353CC}">
              <c16:uniqueId val="{00000001-A256-4329-8ABD-2D1FC0FC0B12}"/>
            </c:ext>
          </c:extLst>
        </c:ser>
        <c:ser>
          <c:idx val="2"/>
          <c:order val="2"/>
          <c:tx>
            <c:strRef>
              <c:f>exposure_energy_grouped2!$E$2</c:f>
              <c:strCache>
                <c:ptCount val="1"/>
                <c:pt idx="0">
                  <c:v>Oil</c:v>
                </c:pt>
              </c:strCache>
            </c:strRef>
          </c:tx>
          <c:spPr>
            <a:solidFill>
              <a:schemeClr val="accent3"/>
            </a:solidFill>
            <a:ln>
              <a:noFill/>
            </a:ln>
            <a:effectLst/>
          </c:spPr>
          <c:invertIfNegative val="0"/>
          <c:cat>
            <c:strRef>
              <c:f>exposure_energy_grouped2!$G$3:$G$29</c:f>
              <c:strCache>
                <c:ptCount val="27"/>
                <c:pt idx="0">
                  <c:v>CA</c:v>
                </c:pt>
                <c:pt idx="1">
                  <c:v>US</c:v>
                </c:pt>
                <c:pt idx="2">
                  <c:v>CN</c:v>
                </c:pt>
                <c:pt idx="3">
                  <c:v>JP</c:v>
                </c:pt>
                <c:pt idx="4">
                  <c:v>KR</c:v>
                </c:pt>
                <c:pt idx="6">
                  <c:v>NL</c:v>
                </c:pt>
                <c:pt idx="7">
                  <c:v>IE</c:v>
                </c:pt>
                <c:pt idx="8">
                  <c:v>DE</c:v>
                </c:pt>
                <c:pt idx="9">
                  <c:v>FI</c:v>
                </c:pt>
                <c:pt idx="10">
                  <c:v>PT</c:v>
                </c:pt>
                <c:pt idx="11">
                  <c:v>EE</c:v>
                </c:pt>
                <c:pt idx="12">
                  <c:v>LU</c:v>
                </c:pt>
                <c:pt idx="13">
                  <c:v>BE</c:v>
                </c:pt>
                <c:pt idx="14">
                  <c:v>AT</c:v>
                </c:pt>
                <c:pt idx="15">
                  <c:v>CY</c:v>
                </c:pt>
                <c:pt idx="16">
                  <c:v>IT</c:v>
                </c:pt>
                <c:pt idx="17">
                  <c:v>ES</c:v>
                </c:pt>
                <c:pt idx="18">
                  <c:v>FR</c:v>
                </c:pt>
                <c:pt idx="19">
                  <c:v>BG</c:v>
                </c:pt>
                <c:pt idx="20">
                  <c:v>SI</c:v>
                </c:pt>
                <c:pt idx="21">
                  <c:v>LV</c:v>
                </c:pt>
                <c:pt idx="22">
                  <c:v>LT</c:v>
                </c:pt>
                <c:pt idx="23">
                  <c:v>GR</c:v>
                </c:pt>
                <c:pt idx="24">
                  <c:v>HR</c:v>
                </c:pt>
                <c:pt idx="25">
                  <c:v>SK</c:v>
                </c:pt>
                <c:pt idx="26">
                  <c:v>MT</c:v>
                </c:pt>
              </c:strCache>
            </c:strRef>
          </c:cat>
          <c:val>
            <c:numRef>
              <c:f>exposure_energy_grouped2!$E$3:$E$29</c:f>
              <c:numCache>
                <c:formatCode>General</c:formatCode>
                <c:ptCount val="27"/>
                <c:pt idx="0">
                  <c:v>3.9404396799853307</c:v>
                </c:pt>
                <c:pt idx="1">
                  <c:v>1.0068214226585825E-2</c:v>
                </c:pt>
                <c:pt idx="2">
                  <c:v>-1.6621395307276807</c:v>
                </c:pt>
                <c:pt idx="3">
                  <c:v>-2.0405884715182512</c:v>
                </c:pt>
                <c:pt idx="4">
                  <c:v>-3.2310379524034651</c:v>
                </c:pt>
                <c:pt idx="6">
                  <c:v>-0.27511639386458953</c:v>
                </c:pt>
                <c:pt idx="7">
                  <c:v>-0.89927036882253719</c:v>
                </c:pt>
                <c:pt idx="8">
                  <c:v>-1.1048426289014868</c:v>
                </c:pt>
                <c:pt idx="9">
                  <c:v>-1.3188542494051494</c:v>
                </c:pt>
                <c:pt idx="10">
                  <c:v>-1.3784451338308514</c:v>
                </c:pt>
                <c:pt idx="11">
                  <c:v>-1.3949752971336702</c:v>
                </c:pt>
                <c:pt idx="12">
                  <c:v>-1.937972740622975</c:v>
                </c:pt>
                <c:pt idx="13">
                  <c:v>-1.2664902716981374</c:v>
                </c:pt>
                <c:pt idx="14">
                  <c:v>-1.5163833567530864</c:v>
                </c:pt>
                <c:pt idx="15">
                  <c:v>-2.0674574489039714</c:v>
                </c:pt>
                <c:pt idx="16">
                  <c:v>-1.1418837843246763</c:v>
                </c:pt>
                <c:pt idx="17">
                  <c:v>-1.7486694400995695</c:v>
                </c:pt>
                <c:pt idx="18">
                  <c:v>-1.64214599027104</c:v>
                </c:pt>
                <c:pt idx="19">
                  <c:v>-1.9652189141745926</c:v>
                </c:pt>
                <c:pt idx="20">
                  <c:v>-2.4599772103992739</c:v>
                </c:pt>
                <c:pt idx="21">
                  <c:v>-2.3116518629208467</c:v>
                </c:pt>
                <c:pt idx="22">
                  <c:v>-2.1797006040588087</c:v>
                </c:pt>
                <c:pt idx="23">
                  <c:v>-1.7812742714972778</c:v>
                </c:pt>
                <c:pt idx="24">
                  <c:v>-2.4905717791086426</c:v>
                </c:pt>
                <c:pt idx="25">
                  <c:v>-1.6398972933367146</c:v>
                </c:pt>
                <c:pt idx="26">
                  <c:v>-4.3936613377933389</c:v>
                </c:pt>
              </c:numCache>
            </c:numRef>
          </c:val>
          <c:extLst>
            <c:ext xmlns:c16="http://schemas.microsoft.com/office/drawing/2014/chart" uri="{C3380CC4-5D6E-409C-BE32-E72D297353CC}">
              <c16:uniqueId val="{00000002-A256-4329-8ABD-2D1FC0FC0B12}"/>
            </c:ext>
          </c:extLst>
        </c:ser>
        <c:dLbls>
          <c:showLegendKey val="0"/>
          <c:showVal val="0"/>
          <c:showCatName val="0"/>
          <c:showSerName val="0"/>
          <c:showPercent val="0"/>
          <c:showBubbleSize val="0"/>
        </c:dLbls>
        <c:gapWidth val="150"/>
        <c:overlap val="100"/>
        <c:axId val="26055760"/>
        <c:axId val="26051920"/>
      </c:barChart>
      <c:lineChart>
        <c:grouping val="stacked"/>
        <c:varyColors val="0"/>
        <c:ser>
          <c:idx val="4"/>
          <c:order val="3"/>
          <c:tx>
            <c:strRef>
              <c:f>exposure_energy_grouped2!$F$2</c:f>
              <c:strCache>
                <c:ptCount val="1"/>
                <c:pt idx="0">
                  <c:v>Total</c:v>
                </c:pt>
              </c:strCache>
            </c:strRef>
          </c:tx>
          <c:spPr>
            <a:ln w="28575" cap="rnd">
              <a:noFill/>
              <a:round/>
            </a:ln>
            <a:effectLst/>
          </c:spPr>
          <c:marker>
            <c:symbol val="circle"/>
            <c:size val="5"/>
            <c:spPr>
              <a:solidFill>
                <a:srgbClr val="000000"/>
              </a:solidFill>
              <a:ln w="9525">
                <a:noFill/>
              </a:ln>
              <a:effectLst/>
            </c:spPr>
          </c:marker>
          <c:cat>
            <c:strRef>
              <c:f>exposure_energy_grouped2!$G$3:$G$29</c:f>
              <c:strCache>
                <c:ptCount val="27"/>
                <c:pt idx="0">
                  <c:v>CA</c:v>
                </c:pt>
                <c:pt idx="1">
                  <c:v>US</c:v>
                </c:pt>
                <c:pt idx="2">
                  <c:v>CN</c:v>
                </c:pt>
                <c:pt idx="3">
                  <c:v>JP</c:v>
                </c:pt>
                <c:pt idx="4">
                  <c:v>KR</c:v>
                </c:pt>
                <c:pt idx="6">
                  <c:v>NL</c:v>
                </c:pt>
                <c:pt idx="7">
                  <c:v>IE</c:v>
                </c:pt>
                <c:pt idx="8">
                  <c:v>DE</c:v>
                </c:pt>
                <c:pt idx="9">
                  <c:v>FI</c:v>
                </c:pt>
                <c:pt idx="10">
                  <c:v>PT</c:v>
                </c:pt>
                <c:pt idx="11">
                  <c:v>EE</c:v>
                </c:pt>
                <c:pt idx="12">
                  <c:v>LU</c:v>
                </c:pt>
                <c:pt idx="13">
                  <c:v>BE</c:v>
                </c:pt>
                <c:pt idx="14">
                  <c:v>AT</c:v>
                </c:pt>
                <c:pt idx="15">
                  <c:v>CY</c:v>
                </c:pt>
                <c:pt idx="16">
                  <c:v>IT</c:v>
                </c:pt>
                <c:pt idx="17">
                  <c:v>ES</c:v>
                </c:pt>
                <c:pt idx="18">
                  <c:v>FR</c:v>
                </c:pt>
                <c:pt idx="19">
                  <c:v>BG</c:v>
                </c:pt>
                <c:pt idx="20">
                  <c:v>SI</c:v>
                </c:pt>
                <c:pt idx="21">
                  <c:v>LV</c:v>
                </c:pt>
                <c:pt idx="22">
                  <c:v>LT</c:v>
                </c:pt>
                <c:pt idx="23">
                  <c:v>GR</c:v>
                </c:pt>
                <c:pt idx="24">
                  <c:v>HR</c:v>
                </c:pt>
                <c:pt idx="25">
                  <c:v>SK</c:v>
                </c:pt>
                <c:pt idx="26">
                  <c:v>MT</c:v>
                </c:pt>
              </c:strCache>
            </c:strRef>
          </c:cat>
          <c:val>
            <c:numRef>
              <c:f>exposure_energy_grouped2!$F$3:$F$29</c:f>
              <c:numCache>
                <c:formatCode>General</c:formatCode>
                <c:ptCount val="27"/>
                <c:pt idx="0">
                  <c:v>4.1298882572177256</c:v>
                </c:pt>
                <c:pt idx="1">
                  <c:v>0.10407452281245566</c:v>
                </c:pt>
                <c:pt idx="2">
                  <c:v>-1.9967141738716081</c:v>
                </c:pt>
                <c:pt idx="3">
                  <c:v>-3.0630302997652801</c:v>
                </c:pt>
                <c:pt idx="4">
                  <c:v>-4.7913316627920999</c:v>
                </c:pt>
                <c:pt idx="6">
                  <c:v>-1.0825126456733187</c:v>
                </c:pt>
                <c:pt idx="7">
                  <c:v>-1.2447540819421303</c:v>
                </c:pt>
                <c:pt idx="8">
                  <c:v>-1.4992195643410167</c:v>
                </c:pt>
                <c:pt idx="9">
                  <c:v>-1.5033986950058009</c:v>
                </c:pt>
                <c:pt idx="10">
                  <c:v>-1.6926301399940418</c:v>
                </c:pt>
                <c:pt idx="11">
                  <c:v>-1.7267186351767498</c:v>
                </c:pt>
                <c:pt idx="12">
                  <c:v>-1.9391245981495469</c:v>
                </c:pt>
                <c:pt idx="13">
                  <c:v>-2.0000116565555026</c:v>
                </c:pt>
                <c:pt idx="14">
                  <c:v>-2.0168631494821003</c:v>
                </c:pt>
                <c:pt idx="15">
                  <c:v>-2.0674574489039714</c:v>
                </c:pt>
                <c:pt idx="16">
                  <c:v>-2.111145881432289</c:v>
                </c:pt>
                <c:pt idx="17">
                  <c:v>-2.2227859330752757</c:v>
                </c:pt>
                <c:pt idx="18">
                  <c:v>-2.2358952143581394</c:v>
                </c:pt>
                <c:pt idx="19">
                  <c:v>-2.5201456731801488</c:v>
                </c:pt>
                <c:pt idx="20">
                  <c:v>-2.8487863045835931</c:v>
                </c:pt>
                <c:pt idx="21">
                  <c:v>-2.8508047691444856</c:v>
                </c:pt>
                <c:pt idx="22">
                  <c:v>-3.0264383035451479</c:v>
                </c:pt>
                <c:pt idx="23">
                  <c:v>-3.1063982696291736</c:v>
                </c:pt>
                <c:pt idx="24">
                  <c:v>-3.1414896259897294</c:v>
                </c:pt>
                <c:pt idx="25">
                  <c:v>-3.586463440321177</c:v>
                </c:pt>
                <c:pt idx="26">
                  <c:v>-4.9304779203750506</c:v>
                </c:pt>
              </c:numCache>
            </c:numRef>
          </c:val>
          <c:smooth val="0"/>
          <c:extLst>
            <c:ext xmlns:c16="http://schemas.microsoft.com/office/drawing/2014/chart" uri="{C3380CC4-5D6E-409C-BE32-E72D297353CC}">
              <c16:uniqueId val="{00000003-A256-4329-8ABD-2D1FC0FC0B12}"/>
            </c:ext>
          </c:extLst>
        </c:ser>
        <c:dLbls>
          <c:showLegendKey val="0"/>
          <c:showVal val="0"/>
          <c:showCatName val="0"/>
          <c:showSerName val="0"/>
          <c:showPercent val="0"/>
          <c:showBubbleSize val="0"/>
        </c:dLbls>
        <c:marker val="1"/>
        <c:smooth val="0"/>
        <c:axId val="26055760"/>
        <c:axId val="26051920"/>
      </c:lineChart>
      <c:catAx>
        <c:axId val="26055760"/>
        <c:scaling>
          <c:orientation val="minMax"/>
        </c:scaling>
        <c:delete val="0"/>
        <c:axPos val="b"/>
        <c:numFmt formatCode="General" sourceLinked="1"/>
        <c:majorTickMark val="none"/>
        <c:minorTickMark val="none"/>
        <c:tickLblPos val="low"/>
        <c:spPr>
          <a:noFill/>
          <a:ln w="9525" cap="flat" cmpd="sng" algn="ctr">
            <a:solidFill>
              <a:schemeClr val="tx1"/>
            </a:solidFill>
            <a:prstDash val="solid"/>
            <a:round/>
            <a:headEnd type="none" w="med" len="med"/>
            <a:tailEnd type="none" w="med" len="med"/>
          </a:ln>
          <a:effectLst/>
        </c:spPr>
        <c:txPr>
          <a:bodyPr rot="0" spcFirstLastPara="1" vertOverflow="ellipsis"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1920"/>
        <c:crosses val="autoZero"/>
        <c:auto val="1"/>
        <c:lblAlgn val="ctr"/>
        <c:lblOffset val="100"/>
        <c:noMultiLvlLbl val="0"/>
      </c:catAx>
      <c:valAx>
        <c:axId val="26051920"/>
        <c:scaling>
          <c:orientation val="minMax"/>
          <c:max val="6"/>
          <c:min val="-6"/>
        </c:scaling>
        <c:delete val="0"/>
        <c:axPos val="l"/>
        <c:majorGridlines>
          <c:spPr>
            <a:ln w="6350" cap="flat" cmpd="sng" algn="ctr">
              <a:solidFill>
                <a:srgbClr val="CCCCCC"/>
              </a:solidFill>
              <a:prstDash val="solid"/>
              <a:round/>
              <a:headEnd type="none" w="med" len="med"/>
              <a:tailEnd type="none" w="med" len="med"/>
            </a:ln>
            <a:effectLst/>
          </c:spPr>
        </c:majorGridlines>
        <c:numFmt formatCode="General" sourceLinked="1"/>
        <c:majorTickMark val="none"/>
        <c:minorTickMark val="none"/>
        <c:tickLblPos val="low"/>
        <c:spPr>
          <a:noFill/>
          <a:ln w="12700">
            <a:noFill/>
          </a:ln>
          <a:effectLst/>
        </c:spPr>
        <c:txPr>
          <a:bodyPr rot="-60000000" spcFirstLastPara="1" vertOverflow="ellipsis" vert="horz"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5760"/>
        <c:crosses val="autoZero"/>
        <c:crossBetween val="between"/>
      </c:valAx>
      <c:spPr>
        <a:noFill/>
        <a:ln>
          <a:noFill/>
        </a:ln>
        <a:effectLst/>
        <a:extLst>
          <a:ext uri="{91240B29-F687-4F45-9708-019B960494DF}">
            <a14:hiddenLine xmlns:a14="http://schemas.microsoft.com/office/drawing/2010/main">
              <a:noFill/>
            </a14:hiddenLine>
          </a:ext>
        </a:extLst>
      </c:spPr>
    </c:plotArea>
    <c:legend>
      <c:legendPos val="t"/>
      <c:layout>
        <c:manualLayout>
          <c:xMode val="edge"/>
          <c:yMode val="edge"/>
          <c:x val="0"/>
          <c:y val="9.0888159604955872E-4"/>
          <c:w val="1"/>
          <c:h val="0.10523374143816716"/>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333333"/>
              </a:solidFill>
              <a:latin typeface="DM Sans" pitchFamily="2" charset="0"/>
              <a:ea typeface="+mn-ea"/>
              <a:cs typeface="+mn-cs"/>
            </a:defRPr>
          </a:pPr>
          <a:endParaRPr lang="en-US"/>
        </a:p>
      </c:txPr>
    </c:legend>
    <c:plotVisOnly val="1"/>
    <c:dispBlanksAs val="gap"/>
    <c:showDLblsOverMax val="0"/>
    <c:extLst/>
  </c:chart>
  <c:spPr>
    <a:no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000">
          <a:solidFill>
            <a:srgbClr val="333333"/>
          </a:solidFill>
          <a:latin typeface="DM Sans"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768451888174236E-2"/>
          <c:y val="9.6248705853560171E-2"/>
          <c:w val="0.91541474957014568"/>
          <c:h val="0.79715434583536127"/>
        </c:manualLayout>
      </c:layout>
      <c:barChart>
        <c:barDir val="col"/>
        <c:grouping val="stacked"/>
        <c:varyColors val="0"/>
        <c:ser>
          <c:idx val="0"/>
          <c:order val="0"/>
          <c:tx>
            <c:strRef>
              <c:f>exposure_energy_grouped2!$C$2</c:f>
              <c:strCache>
                <c:ptCount val="1"/>
                <c:pt idx="0">
                  <c:v>LNG</c:v>
                </c:pt>
              </c:strCache>
            </c:strRef>
          </c:tx>
          <c:spPr>
            <a:solidFill>
              <a:srgbClr val="004494"/>
            </a:solidFill>
            <a:ln>
              <a:noFill/>
            </a:ln>
            <a:effectLst/>
          </c:spPr>
          <c:invertIfNegative val="0"/>
          <c:cat>
            <c:strRef>
              <c:f>exposure_energy_grouped2!$G$3:$G$29</c:f>
              <c:strCache>
                <c:ptCount val="27"/>
                <c:pt idx="0">
                  <c:v>CA</c:v>
                </c:pt>
                <c:pt idx="1">
                  <c:v>US</c:v>
                </c:pt>
                <c:pt idx="2">
                  <c:v>CN</c:v>
                </c:pt>
                <c:pt idx="3">
                  <c:v>JP</c:v>
                </c:pt>
                <c:pt idx="4">
                  <c:v>KR</c:v>
                </c:pt>
                <c:pt idx="6">
                  <c:v>NL</c:v>
                </c:pt>
                <c:pt idx="7">
                  <c:v>IE</c:v>
                </c:pt>
                <c:pt idx="8">
                  <c:v>DE</c:v>
                </c:pt>
                <c:pt idx="9">
                  <c:v>FI</c:v>
                </c:pt>
                <c:pt idx="10">
                  <c:v>PT</c:v>
                </c:pt>
                <c:pt idx="11">
                  <c:v>EE</c:v>
                </c:pt>
                <c:pt idx="12">
                  <c:v>LU</c:v>
                </c:pt>
                <c:pt idx="13">
                  <c:v>BE</c:v>
                </c:pt>
                <c:pt idx="14">
                  <c:v>AT</c:v>
                </c:pt>
                <c:pt idx="15">
                  <c:v>CY</c:v>
                </c:pt>
                <c:pt idx="16">
                  <c:v>IT</c:v>
                </c:pt>
                <c:pt idx="17">
                  <c:v>ES</c:v>
                </c:pt>
                <c:pt idx="18">
                  <c:v>FR</c:v>
                </c:pt>
                <c:pt idx="19">
                  <c:v>BG</c:v>
                </c:pt>
                <c:pt idx="20">
                  <c:v>SI</c:v>
                </c:pt>
                <c:pt idx="21">
                  <c:v>LV</c:v>
                </c:pt>
                <c:pt idx="22">
                  <c:v>LT</c:v>
                </c:pt>
                <c:pt idx="23">
                  <c:v>GR</c:v>
                </c:pt>
                <c:pt idx="24">
                  <c:v>HR</c:v>
                </c:pt>
                <c:pt idx="25">
                  <c:v>SK</c:v>
                </c:pt>
                <c:pt idx="26">
                  <c:v>MT</c:v>
                </c:pt>
              </c:strCache>
            </c:strRef>
          </c:cat>
          <c:val>
            <c:numRef>
              <c:f>exposure_energy_grouped2!$C$3:$C$29</c:f>
              <c:numCache>
                <c:formatCode>General</c:formatCode>
                <c:ptCount val="27"/>
                <c:pt idx="0">
                  <c:v>-1.0342858244130358E-2</c:v>
                </c:pt>
                <c:pt idx="1">
                  <c:v>9.7083584958554431E-2</c:v>
                </c:pt>
                <c:pt idx="2">
                  <c:v>-0.23247735982417911</c:v>
                </c:pt>
                <c:pt idx="3">
                  <c:v>-1.0224478345533394</c:v>
                </c:pt>
                <c:pt idx="4">
                  <c:v>-1.5602937221728614</c:v>
                </c:pt>
                <c:pt idx="6">
                  <c:v>-0.67416047783806399</c:v>
                </c:pt>
                <c:pt idx="7">
                  <c:v>-5.0282671901941405E-2</c:v>
                </c:pt>
                <c:pt idx="8">
                  <c:v>-6.0549026641279168E-2</c:v>
                </c:pt>
                <c:pt idx="9">
                  <c:v>-0.27877692692453249</c:v>
                </c:pt>
                <c:pt idx="10">
                  <c:v>-0.41256572233469674</c:v>
                </c:pt>
                <c:pt idx="11">
                  <c:v>-1.8029312605812788E-2</c:v>
                </c:pt>
                <c:pt idx="12">
                  <c:v>-6.0310749320458814E-4</c:v>
                </c:pt>
                <c:pt idx="13">
                  <c:v>-0.40646827797836926</c:v>
                </c:pt>
                <c:pt idx="14">
                  <c:v>-4.1331601266379498E-4</c:v>
                </c:pt>
                <c:pt idx="15">
                  <c:v>0</c:v>
                </c:pt>
                <c:pt idx="16">
                  <c:v>-0.22087624381015003</c:v>
                </c:pt>
                <c:pt idx="17">
                  <c:v>-0.31757871808753424</c:v>
                </c:pt>
                <c:pt idx="18">
                  <c:v>-0.34416585303488284</c:v>
                </c:pt>
                <c:pt idx="19">
                  <c:v>-1.585998703408828E-4</c:v>
                </c:pt>
                <c:pt idx="20">
                  <c:v>-4.2218184038210813E-4</c:v>
                </c:pt>
                <c:pt idx="21">
                  <c:v>-4.068098815934805E-3</c:v>
                </c:pt>
                <c:pt idx="22">
                  <c:v>-1.0803436640515842</c:v>
                </c:pt>
                <c:pt idx="23">
                  <c:v>-0.48636592207092166</c:v>
                </c:pt>
                <c:pt idx="24">
                  <c:v>-1.0452208916799604</c:v>
                </c:pt>
                <c:pt idx="25">
                  <c:v>-1.1979695558377365E-2</c:v>
                </c:pt>
                <c:pt idx="26">
                  <c:v>-0.53672768732602716</c:v>
                </c:pt>
              </c:numCache>
            </c:numRef>
          </c:val>
          <c:extLst>
            <c:ext xmlns:c16="http://schemas.microsoft.com/office/drawing/2014/chart" uri="{C3380CC4-5D6E-409C-BE32-E72D297353CC}">
              <c16:uniqueId val="{00000000-EE17-46F4-9AA5-ABD0AD4176C0}"/>
            </c:ext>
          </c:extLst>
        </c:ser>
        <c:ser>
          <c:idx val="1"/>
          <c:order val="1"/>
          <c:tx>
            <c:strRef>
              <c:f>exposure_energy_grouped2!$D$2</c:f>
              <c:strCache>
                <c:ptCount val="1"/>
                <c:pt idx="0">
                  <c:v>Natural gas (gasous)</c:v>
                </c:pt>
              </c:strCache>
            </c:strRef>
          </c:tx>
          <c:spPr>
            <a:solidFill>
              <a:srgbClr val="DD277E"/>
            </a:solidFill>
            <a:ln>
              <a:noFill/>
            </a:ln>
            <a:effectLst/>
          </c:spPr>
          <c:invertIfNegative val="0"/>
          <c:cat>
            <c:strRef>
              <c:f>exposure_energy_grouped2!$G$3:$G$29</c:f>
              <c:strCache>
                <c:ptCount val="27"/>
                <c:pt idx="0">
                  <c:v>CA</c:v>
                </c:pt>
                <c:pt idx="1">
                  <c:v>US</c:v>
                </c:pt>
                <c:pt idx="2">
                  <c:v>CN</c:v>
                </c:pt>
                <c:pt idx="3">
                  <c:v>JP</c:v>
                </c:pt>
                <c:pt idx="4">
                  <c:v>KR</c:v>
                </c:pt>
                <c:pt idx="6">
                  <c:v>NL</c:v>
                </c:pt>
                <c:pt idx="7">
                  <c:v>IE</c:v>
                </c:pt>
                <c:pt idx="8">
                  <c:v>DE</c:v>
                </c:pt>
                <c:pt idx="9">
                  <c:v>FI</c:v>
                </c:pt>
                <c:pt idx="10">
                  <c:v>PT</c:v>
                </c:pt>
                <c:pt idx="11">
                  <c:v>EE</c:v>
                </c:pt>
                <c:pt idx="12">
                  <c:v>LU</c:v>
                </c:pt>
                <c:pt idx="13">
                  <c:v>BE</c:v>
                </c:pt>
                <c:pt idx="14">
                  <c:v>AT</c:v>
                </c:pt>
                <c:pt idx="15">
                  <c:v>CY</c:v>
                </c:pt>
                <c:pt idx="16">
                  <c:v>IT</c:v>
                </c:pt>
                <c:pt idx="17">
                  <c:v>ES</c:v>
                </c:pt>
                <c:pt idx="18">
                  <c:v>FR</c:v>
                </c:pt>
                <c:pt idx="19">
                  <c:v>BG</c:v>
                </c:pt>
                <c:pt idx="20">
                  <c:v>SI</c:v>
                </c:pt>
                <c:pt idx="21">
                  <c:v>LV</c:v>
                </c:pt>
                <c:pt idx="22">
                  <c:v>LT</c:v>
                </c:pt>
                <c:pt idx="23">
                  <c:v>GR</c:v>
                </c:pt>
                <c:pt idx="24">
                  <c:v>HR</c:v>
                </c:pt>
                <c:pt idx="25">
                  <c:v>SK</c:v>
                </c:pt>
                <c:pt idx="26">
                  <c:v>MT</c:v>
                </c:pt>
              </c:strCache>
            </c:strRef>
          </c:cat>
          <c:val>
            <c:numRef>
              <c:f>exposure_energy_grouped2!$D$3:$D$29</c:f>
              <c:numCache>
                <c:formatCode>General</c:formatCode>
                <c:ptCount val="27"/>
                <c:pt idx="0">
                  <c:v>0.19979143547652498</c:v>
                </c:pt>
                <c:pt idx="1">
                  <c:v>-3.0772763726845988E-3</c:v>
                </c:pt>
                <c:pt idx="2">
                  <c:v>-0.10209728331974804</c:v>
                </c:pt>
                <c:pt idx="3">
                  <c:v>6.0063063103683702E-6</c:v>
                </c:pt>
                <c:pt idx="4">
                  <c:v>1.1784226797501302E-8</c:v>
                </c:pt>
                <c:pt idx="6">
                  <c:v>-0.13323577397066508</c:v>
                </c:pt>
                <c:pt idx="7">
                  <c:v>-0.29520104121765173</c:v>
                </c:pt>
                <c:pt idx="8">
                  <c:v>-0.33382790879825069</c:v>
                </c:pt>
                <c:pt idx="9">
                  <c:v>9.4232481323880901E-2</c:v>
                </c:pt>
                <c:pt idx="10">
                  <c:v>9.8380716171506233E-2</c:v>
                </c:pt>
                <c:pt idx="11">
                  <c:v>-0.3137140254372669</c:v>
                </c:pt>
                <c:pt idx="12">
                  <c:v>-5.4875003336733502E-4</c:v>
                </c:pt>
                <c:pt idx="13">
                  <c:v>-0.3270531068789958</c:v>
                </c:pt>
                <c:pt idx="14">
                  <c:v>-0.50006647671634996</c:v>
                </c:pt>
                <c:pt idx="15">
                  <c:v>0</c:v>
                </c:pt>
                <c:pt idx="16">
                  <c:v>-0.74838585329746277</c:v>
                </c:pt>
                <c:pt idx="17">
                  <c:v>-0.1565377748881718</c:v>
                </c:pt>
                <c:pt idx="18">
                  <c:v>-0.2495833710522167</c:v>
                </c:pt>
                <c:pt idx="19">
                  <c:v>-0.55476815913521527</c:v>
                </c:pt>
                <c:pt idx="20">
                  <c:v>-0.38838691234393685</c:v>
                </c:pt>
                <c:pt idx="21">
                  <c:v>-0.53508480740770414</c:v>
                </c:pt>
                <c:pt idx="22">
                  <c:v>0.23360596456524521</c:v>
                </c:pt>
                <c:pt idx="23">
                  <c:v>-0.83875807606097408</c:v>
                </c:pt>
                <c:pt idx="24">
                  <c:v>0.39430304479887407</c:v>
                </c:pt>
                <c:pt idx="25">
                  <c:v>-1.9345864514260853</c:v>
                </c:pt>
                <c:pt idx="26">
                  <c:v>-8.8895255684764724E-5</c:v>
                </c:pt>
              </c:numCache>
            </c:numRef>
          </c:val>
          <c:extLst>
            <c:ext xmlns:c16="http://schemas.microsoft.com/office/drawing/2014/chart" uri="{C3380CC4-5D6E-409C-BE32-E72D297353CC}">
              <c16:uniqueId val="{00000001-EE17-46F4-9AA5-ABD0AD4176C0}"/>
            </c:ext>
          </c:extLst>
        </c:ser>
        <c:ser>
          <c:idx val="2"/>
          <c:order val="2"/>
          <c:tx>
            <c:strRef>
              <c:f>exposure_energy_grouped2!$E$2</c:f>
              <c:strCache>
                <c:ptCount val="1"/>
                <c:pt idx="0">
                  <c:v>Oil</c:v>
                </c:pt>
              </c:strCache>
            </c:strRef>
          </c:tx>
          <c:spPr>
            <a:solidFill>
              <a:schemeClr val="accent3"/>
            </a:solidFill>
            <a:ln>
              <a:noFill/>
            </a:ln>
            <a:effectLst/>
          </c:spPr>
          <c:invertIfNegative val="0"/>
          <c:cat>
            <c:strRef>
              <c:f>exposure_energy_grouped2!$G$3:$G$29</c:f>
              <c:strCache>
                <c:ptCount val="27"/>
                <c:pt idx="0">
                  <c:v>CA</c:v>
                </c:pt>
                <c:pt idx="1">
                  <c:v>US</c:v>
                </c:pt>
                <c:pt idx="2">
                  <c:v>CN</c:v>
                </c:pt>
                <c:pt idx="3">
                  <c:v>JP</c:v>
                </c:pt>
                <c:pt idx="4">
                  <c:v>KR</c:v>
                </c:pt>
                <c:pt idx="6">
                  <c:v>NL</c:v>
                </c:pt>
                <c:pt idx="7">
                  <c:v>IE</c:v>
                </c:pt>
                <c:pt idx="8">
                  <c:v>DE</c:v>
                </c:pt>
                <c:pt idx="9">
                  <c:v>FI</c:v>
                </c:pt>
                <c:pt idx="10">
                  <c:v>PT</c:v>
                </c:pt>
                <c:pt idx="11">
                  <c:v>EE</c:v>
                </c:pt>
                <c:pt idx="12">
                  <c:v>LU</c:v>
                </c:pt>
                <c:pt idx="13">
                  <c:v>BE</c:v>
                </c:pt>
                <c:pt idx="14">
                  <c:v>AT</c:v>
                </c:pt>
                <c:pt idx="15">
                  <c:v>CY</c:v>
                </c:pt>
                <c:pt idx="16">
                  <c:v>IT</c:v>
                </c:pt>
                <c:pt idx="17">
                  <c:v>ES</c:v>
                </c:pt>
                <c:pt idx="18">
                  <c:v>FR</c:v>
                </c:pt>
                <c:pt idx="19">
                  <c:v>BG</c:v>
                </c:pt>
                <c:pt idx="20">
                  <c:v>SI</c:v>
                </c:pt>
                <c:pt idx="21">
                  <c:v>LV</c:v>
                </c:pt>
                <c:pt idx="22">
                  <c:v>LT</c:v>
                </c:pt>
                <c:pt idx="23">
                  <c:v>GR</c:v>
                </c:pt>
                <c:pt idx="24">
                  <c:v>HR</c:v>
                </c:pt>
                <c:pt idx="25">
                  <c:v>SK</c:v>
                </c:pt>
                <c:pt idx="26">
                  <c:v>MT</c:v>
                </c:pt>
              </c:strCache>
            </c:strRef>
          </c:cat>
          <c:val>
            <c:numRef>
              <c:f>exposure_energy_grouped2!$E$3:$E$29</c:f>
              <c:numCache>
                <c:formatCode>General</c:formatCode>
                <c:ptCount val="27"/>
                <c:pt idx="0">
                  <c:v>3.9404396799853307</c:v>
                </c:pt>
                <c:pt idx="1">
                  <c:v>1.0068214226585825E-2</c:v>
                </c:pt>
                <c:pt idx="2">
                  <c:v>-1.6621395307276807</c:v>
                </c:pt>
                <c:pt idx="3">
                  <c:v>-2.0405884715182512</c:v>
                </c:pt>
                <c:pt idx="4">
                  <c:v>-3.2310379524034651</c:v>
                </c:pt>
                <c:pt idx="6">
                  <c:v>-0.27511639386458953</c:v>
                </c:pt>
                <c:pt idx="7">
                  <c:v>-0.89927036882253719</c:v>
                </c:pt>
                <c:pt idx="8">
                  <c:v>-1.1048426289014868</c:v>
                </c:pt>
                <c:pt idx="9">
                  <c:v>-1.3188542494051494</c:v>
                </c:pt>
                <c:pt idx="10">
                  <c:v>-1.3784451338308514</c:v>
                </c:pt>
                <c:pt idx="11">
                  <c:v>-1.3949752971336702</c:v>
                </c:pt>
                <c:pt idx="12">
                  <c:v>-1.937972740622975</c:v>
                </c:pt>
                <c:pt idx="13">
                  <c:v>-1.2664902716981374</c:v>
                </c:pt>
                <c:pt idx="14">
                  <c:v>-1.5163833567530864</c:v>
                </c:pt>
                <c:pt idx="15">
                  <c:v>-2.0674574489039714</c:v>
                </c:pt>
                <c:pt idx="16">
                  <c:v>-1.1418837843246763</c:v>
                </c:pt>
                <c:pt idx="17">
                  <c:v>-1.7486694400995695</c:v>
                </c:pt>
                <c:pt idx="18">
                  <c:v>-1.64214599027104</c:v>
                </c:pt>
                <c:pt idx="19">
                  <c:v>-1.9652189141745926</c:v>
                </c:pt>
                <c:pt idx="20">
                  <c:v>-2.4599772103992739</c:v>
                </c:pt>
                <c:pt idx="21">
                  <c:v>-2.3116518629208467</c:v>
                </c:pt>
                <c:pt idx="22">
                  <c:v>-2.1797006040588087</c:v>
                </c:pt>
                <c:pt idx="23">
                  <c:v>-1.7812742714972778</c:v>
                </c:pt>
                <c:pt idx="24">
                  <c:v>-2.4905717791086426</c:v>
                </c:pt>
                <c:pt idx="25">
                  <c:v>-1.6398972933367146</c:v>
                </c:pt>
                <c:pt idx="26">
                  <c:v>-4.3936613377933389</c:v>
                </c:pt>
              </c:numCache>
            </c:numRef>
          </c:val>
          <c:extLst>
            <c:ext xmlns:c16="http://schemas.microsoft.com/office/drawing/2014/chart" uri="{C3380CC4-5D6E-409C-BE32-E72D297353CC}">
              <c16:uniqueId val="{00000002-EE17-46F4-9AA5-ABD0AD4176C0}"/>
            </c:ext>
          </c:extLst>
        </c:ser>
        <c:dLbls>
          <c:showLegendKey val="0"/>
          <c:showVal val="0"/>
          <c:showCatName val="0"/>
          <c:showSerName val="0"/>
          <c:showPercent val="0"/>
          <c:showBubbleSize val="0"/>
        </c:dLbls>
        <c:gapWidth val="150"/>
        <c:overlap val="100"/>
        <c:axId val="26055760"/>
        <c:axId val="26051920"/>
      </c:barChart>
      <c:lineChart>
        <c:grouping val="stacked"/>
        <c:varyColors val="0"/>
        <c:ser>
          <c:idx val="4"/>
          <c:order val="3"/>
          <c:tx>
            <c:strRef>
              <c:f>exposure_energy_grouped2!$F$2</c:f>
              <c:strCache>
                <c:ptCount val="1"/>
                <c:pt idx="0">
                  <c:v>Total</c:v>
                </c:pt>
              </c:strCache>
            </c:strRef>
          </c:tx>
          <c:spPr>
            <a:ln w="28575" cap="rnd">
              <a:noFill/>
              <a:round/>
            </a:ln>
            <a:effectLst/>
          </c:spPr>
          <c:marker>
            <c:symbol val="circle"/>
            <c:size val="5"/>
            <c:spPr>
              <a:solidFill>
                <a:srgbClr val="000000"/>
              </a:solidFill>
              <a:ln w="9525">
                <a:noFill/>
              </a:ln>
              <a:effectLst/>
            </c:spPr>
          </c:marker>
          <c:dPt>
            <c:idx val="5"/>
            <c:marker>
              <c:symbol val="none"/>
            </c:marker>
            <c:bubble3D val="0"/>
            <c:extLst>
              <c:ext xmlns:c16="http://schemas.microsoft.com/office/drawing/2014/chart" uri="{C3380CC4-5D6E-409C-BE32-E72D297353CC}">
                <c16:uniqueId val="{00000000-F0E3-4A4D-9C00-0BD75749FBC5}"/>
              </c:ext>
            </c:extLst>
          </c:dPt>
          <c:cat>
            <c:strRef>
              <c:f>exposure_energy_grouped2!$G$3:$G$29</c:f>
              <c:strCache>
                <c:ptCount val="27"/>
                <c:pt idx="0">
                  <c:v>CA</c:v>
                </c:pt>
                <c:pt idx="1">
                  <c:v>US</c:v>
                </c:pt>
                <c:pt idx="2">
                  <c:v>CN</c:v>
                </c:pt>
                <c:pt idx="3">
                  <c:v>JP</c:v>
                </c:pt>
                <c:pt idx="4">
                  <c:v>KR</c:v>
                </c:pt>
                <c:pt idx="6">
                  <c:v>NL</c:v>
                </c:pt>
                <c:pt idx="7">
                  <c:v>IE</c:v>
                </c:pt>
                <c:pt idx="8">
                  <c:v>DE</c:v>
                </c:pt>
                <c:pt idx="9">
                  <c:v>FI</c:v>
                </c:pt>
                <c:pt idx="10">
                  <c:v>PT</c:v>
                </c:pt>
                <c:pt idx="11">
                  <c:v>EE</c:v>
                </c:pt>
                <c:pt idx="12">
                  <c:v>LU</c:v>
                </c:pt>
                <c:pt idx="13">
                  <c:v>BE</c:v>
                </c:pt>
                <c:pt idx="14">
                  <c:v>AT</c:v>
                </c:pt>
                <c:pt idx="15">
                  <c:v>CY</c:v>
                </c:pt>
                <c:pt idx="16">
                  <c:v>IT</c:v>
                </c:pt>
                <c:pt idx="17">
                  <c:v>ES</c:v>
                </c:pt>
                <c:pt idx="18">
                  <c:v>FR</c:v>
                </c:pt>
                <c:pt idx="19">
                  <c:v>BG</c:v>
                </c:pt>
                <c:pt idx="20">
                  <c:v>SI</c:v>
                </c:pt>
                <c:pt idx="21">
                  <c:v>LV</c:v>
                </c:pt>
                <c:pt idx="22">
                  <c:v>LT</c:v>
                </c:pt>
                <c:pt idx="23">
                  <c:v>GR</c:v>
                </c:pt>
                <c:pt idx="24">
                  <c:v>HR</c:v>
                </c:pt>
                <c:pt idx="25">
                  <c:v>SK</c:v>
                </c:pt>
                <c:pt idx="26">
                  <c:v>MT</c:v>
                </c:pt>
              </c:strCache>
            </c:strRef>
          </c:cat>
          <c:val>
            <c:numRef>
              <c:f>exposure_energy_grouped2!$F$3:$F$29</c:f>
              <c:numCache>
                <c:formatCode>General</c:formatCode>
                <c:ptCount val="27"/>
                <c:pt idx="0">
                  <c:v>4.1298882572177256</c:v>
                </c:pt>
                <c:pt idx="1">
                  <c:v>0.10407452281245566</c:v>
                </c:pt>
                <c:pt idx="2">
                  <c:v>-1.9967141738716081</c:v>
                </c:pt>
                <c:pt idx="3">
                  <c:v>-3.0630302997652801</c:v>
                </c:pt>
                <c:pt idx="4">
                  <c:v>-4.7913316627920999</c:v>
                </c:pt>
                <c:pt idx="6">
                  <c:v>-1.0825126456733187</c:v>
                </c:pt>
                <c:pt idx="7">
                  <c:v>-1.2447540819421303</c:v>
                </c:pt>
                <c:pt idx="8">
                  <c:v>-1.4992195643410167</c:v>
                </c:pt>
                <c:pt idx="9">
                  <c:v>-1.5033986950058009</c:v>
                </c:pt>
                <c:pt idx="10">
                  <c:v>-1.6926301399940418</c:v>
                </c:pt>
                <c:pt idx="11">
                  <c:v>-1.7267186351767498</c:v>
                </c:pt>
                <c:pt idx="12">
                  <c:v>-1.9391245981495469</c:v>
                </c:pt>
                <c:pt idx="13">
                  <c:v>-2.0000116565555026</c:v>
                </c:pt>
                <c:pt idx="14">
                  <c:v>-2.0168631494821003</c:v>
                </c:pt>
                <c:pt idx="15">
                  <c:v>-2.0674574489039714</c:v>
                </c:pt>
                <c:pt idx="16">
                  <c:v>-2.111145881432289</c:v>
                </c:pt>
                <c:pt idx="17">
                  <c:v>-2.2227859330752757</c:v>
                </c:pt>
                <c:pt idx="18">
                  <c:v>-2.2358952143581394</c:v>
                </c:pt>
                <c:pt idx="19">
                  <c:v>-2.5201456731801488</c:v>
                </c:pt>
                <c:pt idx="20">
                  <c:v>-2.8487863045835931</c:v>
                </c:pt>
                <c:pt idx="21">
                  <c:v>-2.8508047691444856</c:v>
                </c:pt>
                <c:pt idx="22">
                  <c:v>-3.0264383035451479</c:v>
                </c:pt>
                <c:pt idx="23">
                  <c:v>-3.1063982696291736</c:v>
                </c:pt>
                <c:pt idx="24">
                  <c:v>-3.1414896259897294</c:v>
                </c:pt>
                <c:pt idx="25">
                  <c:v>-3.586463440321177</c:v>
                </c:pt>
                <c:pt idx="26">
                  <c:v>-4.9304779203750506</c:v>
                </c:pt>
              </c:numCache>
            </c:numRef>
          </c:val>
          <c:smooth val="0"/>
          <c:extLst>
            <c:ext xmlns:c16="http://schemas.microsoft.com/office/drawing/2014/chart" uri="{C3380CC4-5D6E-409C-BE32-E72D297353CC}">
              <c16:uniqueId val="{00000005-EE17-46F4-9AA5-ABD0AD4176C0}"/>
            </c:ext>
          </c:extLst>
        </c:ser>
        <c:dLbls>
          <c:showLegendKey val="0"/>
          <c:showVal val="0"/>
          <c:showCatName val="0"/>
          <c:showSerName val="0"/>
          <c:showPercent val="0"/>
          <c:showBubbleSize val="0"/>
        </c:dLbls>
        <c:marker val="1"/>
        <c:smooth val="0"/>
        <c:axId val="26055760"/>
        <c:axId val="26051920"/>
      </c:lineChart>
      <c:catAx>
        <c:axId val="26055760"/>
        <c:scaling>
          <c:orientation val="minMax"/>
        </c:scaling>
        <c:delete val="0"/>
        <c:axPos val="b"/>
        <c:numFmt formatCode="General" sourceLinked="1"/>
        <c:majorTickMark val="none"/>
        <c:minorTickMark val="none"/>
        <c:tickLblPos val="low"/>
        <c:spPr>
          <a:noFill/>
          <a:ln w="9525" cap="flat" cmpd="sng" algn="ctr">
            <a:solidFill>
              <a:schemeClr val="tx1"/>
            </a:solidFill>
            <a:prstDash val="solid"/>
            <a:round/>
            <a:headEnd type="none" w="med" len="med"/>
            <a:tailEnd type="none" w="med" len="med"/>
          </a:ln>
          <a:effectLst/>
        </c:spPr>
        <c:txPr>
          <a:bodyPr rot="0" spcFirstLastPara="1" vertOverflow="ellipsis"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1920"/>
        <c:crosses val="autoZero"/>
        <c:auto val="1"/>
        <c:lblAlgn val="ctr"/>
        <c:lblOffset val="100"/>
        <c:noMultiLvlLbl val="0"/>
      </c:catAx>
      <c:valAx>
        <c:axId val="26051920"/>
        <c:scaling>
          <c:orientation val="minMax"/>
          <c:max val="6"/>
          <c:min val="-6"/>
        </c:scaling>
        <c:delete val="0"/>
        <c:axPos val="l"/>
        <c:majorGridlines>
          <c:spPr>
            <a:ln w="6350" cap="flat" cmpd="sng" algn="ctr">
              <a:solidFill>
                <a:srgbClr val="CCCCCC"/>
              </a:solidFill>
              <a:prstDash val="solid"/>
              <a:round/>
              <a:headEnd type="none" w="med" len="med"/>
              <a:tailEnd type="none" w="med" len="med"/>
            </a:ln>
            <a:effectLst/>
          </c:spPr>
        </c:majorGridlines>
        <c:numFmt formatCode="General" sourceLinked="1"/>
        <c:majorTickMark val="none"/>
        <c:minorTickMark val="none"/>
        <c:tickLblPos val="low"/>
        <c:spPr>
          <a:noFill/>
          <a:ln w="12700">
            <a:noFill/>
          </a:ln>
          <a:effectLst/>
        </c:spPr>
        <c:txPr>
          <a:bodyPr rot="-60000000" spcFirstLastPara="1" vertOverflow="ellipsis" vert="horz"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5760"/>
        <c:crosses val="autoZero"/>
        <c:crossBetween val="between"/>
      </c:valAx>
      <c:spPr>
        <a:noFill/>
        <a:ln>
          <a:noFill/>
        </a:ln>
        <a:effectLst/>
        <a:extLst>
          <a:ext uri="{91240B29-F687-4F45-9708-019B960494DF}">
            <a14:hiddenLine xmlns:a14="http://schemas.microsoft.com/office/drawing/2010/main">
              <a:noFill/>
            </a14:hiddenLine>
          </a:ext>
        </a:extLst>
      </c:spPr>
    </c:plotArea>
    <c:legend>
      <c:legendPos val="t"/>
      <c:layout>
        <c:manualLayout>
          <c:xMode val="edge"/>
          <c:yMode val="edge"/>
          <c:x val="0"/>
          <c:y val="9.0888159604955872E-4"/>
          <c:w val="1"/>
          <c:h val="0.10523374143816716"/>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333333"/>
              </a:solidFill>
              <a:latin typeface="DM Sans" pitchFamily="2" charset="0"/>
              <a:ea typeface="+mn-ea"/>
              <a:cs typeface="+mn-cs"/>
            </a:defRPr>
          </a:pPr>
          <a:endParaRPr lang="en-US"/>
        </a:p>
      </c:txPr>
    </c:legend>
    <c:plotVisOnly val="1"/>
    <c:dispBlanksAs val="gap"/>
    <c:showDLblsOverMax val="0"/>
    <c:extLst/>
  </c:chart>
  <c:spPr>
    <a:no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000">
          <a:solidFill>
            <a:srgbClr val="333333"/>
          </a:solidFill>
          <a:latin typeface="DM Sans"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768451888174236E-2"/>
          <c:y val="9.6248705853560171E-2"/>
          <c:w val="0.94223618483390525"/>
          <c:h val="0.79715434583536127"/>
        </c:manualLayout>
      </c:layout>
      <c:barChart>
        <c:barDir val="col"/>
        <c:grouping val="stacked"/>
        <c:varyColors val="0"/>
        <c:ser>
          <c:idx val="0"/>
          <c:order val="0"/>
          <c:tx>
            <c:strRef>
              <c:f>exposure_energy_grouped1!$C$2</c:f>
              <c:strCache>
                <c:ptCount val="1"/>
                <c:pt idx="0">
                  <c:v>Liquified natural gas </c:v>
                </c:pt>
              </c:strCache>
            </c:strRef>
          </c:tx>
          <c:spPr>
            <a:solidFill>
              <a:srgbClr val="004494"/>
            </a:solidFill>
            <a:ln>
              <a:noFill/>
            </a:ln>
            <a:effectLst/>
          </c:spPr>
          <c:invertIfNegative val="0"/>
          <c:cat>
            <c:strRef>
              <c:f>exposure_energy_grouped1!$G$3:$G$31</c:f>
              <c:strCache>
                <c:ptCount val="29"/>
                <c:pt idx="0">
                  <c:v>CA</c:v>
                </c:pt>
                <c:pt idx="1">
                  <c:v>US</c:v>
                </c:pt>
                <c:pt idx="2">
                  <c:v> </c:v>
                </c:pt>
                <c:pt idx="3">
                  <c:v>NL</c:v>
                </c:pt>
                <c:pt idx="4">
                  <c:v>IE</c:v>
                </c:pt>
                <c:pt idx="5">
                  <c:v>DE</c:v>
                </c:pt>
                <c:pt idx="6">
                  <c:v>FI</c:v>
                </c:pt>
                <c:pt idx="7">
                  <c:v>PT</c:v>
                </c:pt>
                <c:pt idx="8">
                  <c:v>EE</c:v>
                </c:pt>
                <c:pt idx="9">
                  <c:v>LU</c:v>
                </c:pt>
                <c:pt idx="10">
                  <c:v>BE</c:v>
                </c:pt>
                <c:pt idx="11">
                  <c:v>AT</c:v>
                </c:pt>
                <c:pt idx="12">
                  <c:v>CY</c:v>
                </c:pt>
                <c:pt idx="13">
                  <c:v>IT</c:v>
                </c:pt>
                <c:pt idx="14">
                  <c:v>ES</c:v>
                </c:pt>
                <c:pt idx="15">
                  <c:v>FR</c:v>
                </c:pt>
                <c:pt idx="16">
                  <c:v>BG</c:v>
                </c:pt>
                <c:pt idx="17">
                  <c:v>SI</c:v>
                </c:pt>
                <c:pt idx="18">
                  <c:v>LV</c:v>
                </c:pt>
                <c:pt idx="19">
                  <c:v>LT</c:v>
                </c:pt>
                <c:pt idx="20">
                  <c:v>EL</c:v>
                </c:pt>
                <c:pt idx="21">
                  <c:v>HR</c:v>
                </c:pt>
                <c:pt idx="22">
                  <c:v>SK</c:v>
                </c:pt>
                <c:pt idx="23">
                  <c:v>MT</c:v>
                </c:pt>
                <c:pt idx="24">
                  <c:v>  </c:v>
                </c:pt>
                <c:pt idx="25">
                  <c:v>CN</c:v>
                </c:pt>
                <c:pt idx="26">
                  <c:v>JP</c:v>
                </c:pt>
                <c:pt idx="27">
                  <c:v>TW</c:v>
                </c:pt>
                <c:pt idx="28">
                  <c:v>KR</c:v>
                </c:pt>
              </c:strCache>
            </c:strRef>
          </c:cat>
          <c:val>
            <c:numRef>
              <c:f>exposure_energy_grouped1!$C$3:$C$31</c:f>
              <c:numCache>
                <c:formatCode>General</c:formatCode>
                <c:ptCount val="29"/>
                <c:pt idx="0">
                  <c:v>-1.0342858244130358E-2</c:v>
                </c:pt>
                <c:pt idx="1">
                  <c:v>9.7083584958554431E-2</c:v>
                </c:pt>
                <c:pt idx="2">
                  <c:v>0</c:v>
                </c:pt>
                <c:pt idx="3">
                  <c:v>-0.67416047783806399</c:v>
                </c:pt>
                <c:pt idx="4">
                  <c:v>-5.0282671901941405E-2</c:v>
                </c:pt>
                <c:pt idx="5">
                  <c:v>-6.0549026641279168E-2</c:v>
                </c:pt>
                <c:pt idx="6">
                  <c:v>-0.27877692692453249</c:v>
                </c:pt>
                <c:pt idx="7">
                  <c:v>-0.41256572233469674</c:v>
                </c:pt>
                <c:pt idx="8">
                  <c:v>-1.8029312605812788E-2</c:v>
                </c:pt>
                <c:pt idx="9">
                  <c:v>-6.0310749320458814E-4</c:v>
                </c:pt>
                <c:pt idx="10">
                  <c:v>-0.40646827797836926</c:v>
                </c:pt>
                <c:pt idx="11">
                  <c:v>-4.1331601266379498E-4</c:v>
                </c:pt>
                <c:pt idx="12">
                  <c:v>0</c:v>
                </c:pt>
                <c:pt idx="13">
                  <c:v>-0.22087624381015003</c:v>
                </c:pt>
                <c:pt idx="14">
                  <c:v>-0.31757871808753424</c:v>
                </c:pt>
                <c:pt idx="15">
                  <c:v>-0.34416585303488284</c:v>
                </c:pt>
                <c:pt idx="16">
                  <c:v>-1.585998703408828E-4</c:v>
                </c:pt>
                <c:pt idx="17">
                  <c:v>-4.2218184038210813E-4</c:v>
                </c:pt>
                <c:pt idx="18">
                  <c:v>-4.068098815934805E-3</c:v>
                </c:pt>
                <c:pt idx="19">
                  <c:v>-1.0803436640515842</c:v>
                </c:pt>
                <c:pt idx="20">
                  <c:v>-0.48636592207092166</c:v>
                </c:pt>
                <c:pt idx="21">
                  <c:v>-1.0452208916799604</c:v>
                </c:pt>
                <c:pt idx="22">
                  <c:v>-1.1979695558377365E-2</c:v>
                </c:pt>
                <c:pt idx="23">
                  <c:v>-0.53672768732602716</c:v>
                </c:pt>
                <c:pt idx="24">
                  <c:v>0</c:v>
                </c:pt>
                <c:pt idx="25">
                  <c:v>-0.23247735982417911</c:v>
                </c:pt>
                <c:pt idx="26">
                  <c:v>-1.0224478345533394</c:v>
                </c:pt>
                <c:pt idx="27">
                  <c:v>-1.4666732527339534</c:v>
                </c:pt>
                <c:pt idx="28">
                  <c:v>-1.5602937221728614</c:v>
                </c:pt>
              </c:numCache>
            </c:numRef>
          </c:val>
          <c:extLst>
            <c:ext xmlns:c16="http://schemas.microsoft.com/office/drawing/2014/chart" uri="{C3380CC4-5D6E-409C-BE32-E72D297353CC}">
              <c16:uniqueId val="{00000000-00D7-43F2-800E-CA00B3383D39}"/>
            </c:ext>
          </c:extLst>
        </c:ser>
        <c:ser>
          <c:idx val="1"/>
          <c:order val="1"/>
          <c:tx>
            <c:strRef>
              <c:f>exposure_energy_grouped1!$D$2</c:f>
              <c:strCache>
                <c:ptCount val="1"/>
                <c:pt idx="0">
                  <c:v>Natural gas (gaseous)</c:v>
                </c:pt>
              </c:strCache>
            </c:strRef>
          </c:tx>
          <c:spPr>
            <a:solidFill>
              <a:srgbClr val="DD277E"/>
            </a:solidFill>
            <a:ln>
              <a:noFill/>
            </a:ln>
            <a:effectLst/>
          </c:spPr>
          <c:invertIfNegative val="0"/>
          <c:cat>
            <c:strRef>
              <c:f>exposure_energy_grouped1!$G$3:$G$31</c:f>
              <c:strCache>
                <c:ptCount val="29"/>
                <c:pt idx="0">
                  <c:v>CA</c:v>
                </c:pt>
                <c:pt idx="1">
                  <c:v>US</c:v>
                </c:pt>
                <c:pt idx="2">
                  <c:v> </c:v>
                </c:pt>
                <c:pt idx="3">
                  <c:v>NL</c:v>
                </c:pt>
                <c:pt idx="4">
                  <c:v>IE</c:v>
                </c:pt>
                <c:pt idx="5">
                  <c:v>DE</c:v>
                </c:pt>
                <c:pt idx="6">
                  <c:v>FI</c:v>
                </c:pt>
                <c:pt idx="7">
                  <c:v>PT</c:v>
                </c:pt>
                <c:pt idx="8">
                  <c:v>EE</c:v>
                </c:pt>
                <c:pt idx="9">
                  <c:v>LU</c:v>
                </c:pt>
                <c:pt idx="10">
                  <c:v>BE</c:v>
                </c:pt>
                <c:pt idx="11">
                  <c:v>AT</c:v>
                </c:pt>
                <c:pt idx="12">
                  <c:v>CY</c:v>
                </c:pt>
                <c:pt idx="13">
                  <c:v>IT</c:v>
                </c:pt>
                <c:pt idx="14">
                  <c:v>ES</c:v>
                </c:pt>
                <c:pt idx="15">
                  <c:v>FR</c:v>
                </c:pt>
                <c:pt idx="16">
                  <c:v>BG</c:v>
                </c:pt>
                <c:pt idx="17">
                  <c:v>SI</c:v>
                </c:pt>
                <c:pt idx="18">
                  <c:v>LV</c:v>
                </c:pt>
                <c:pt idx="19">
                  <c:v>LT</c:v>
                </c:pt>
                <c:pt idx="20">
                  <c:v>EL</c:v>
                </c:pt>
                <c:pt idx="21">
                  <c:v>HR</c:v>
                </c:pt>
                <c:pt idx="22">
                  <c:v>SK</c:v>
                </c:pt>
                <c:pt idx="23">
                  <c:v>MT</c:v>
                </c:pt>
                <c:pt idx="24">
                  <c:v>  </c:v>
                </c:pt>
                <c:pt idx="25">
                  <c:v>CN</c:v>
                </c:pt>
                <c:pt idx="26">
                  <c:v>JP</c:v>
                </c:pt>
                <c:pt idx="27">
                  <c:v>TW</c:v>
                </c:pt>
                <c:pt idx="28">
                  <c:v>KR</c:v>
                </c:pt>
              </c:strCache>
            </c:strRef>
          </c:cat>
          <c:val>
            <c:numRef>
              <c:f>exposure_energy_grouped1!$D$3:$D$31</c:f>
              <c:numCache>
                <c:formatCode>General</c:formatCode>
                <c:ptCount val="29"/>
                <c:pt idx="0">
                  <c:v>0.19979143547652498</c:v>
                </c:pt>
                <c:pt idx="1">
                  <c:v>-3.0772763726845988E-3</c:v>
                </c:pt>
                <c:pt idx="2">
                  <c:v>0</c:v>
                </c:pt>
                <c:pt idx="3">
                  <c:v>-0.13323577397066508</c:v>
                </c:pt>
                <c:pt idx="4">
                  <c:v>-0.29520104121765173</c:v>
                </c:pt>
                <c:pt idx="5">
                  <c:v>-0.33382790879825069</c:v>
                </c:pt>
                <c:pt idx="6">
                  <c:v>9.4232481323880901E-2</c:v>
                </c:pt>
                <c:pt idx="7">
                  <c:v>9.8380716171506233E-2</c:v>
                </c:pt>
                <c:pt idx="8">
                  <c:v>-0.3137140254372669</c:v>
                </c:pt>
                <c:pt idx="9">
                  <c:v>-5.4875003336733502E-4</c:v>
                </c:pt>
                <c:pt idx="10">
                  <c:v>-0.3270531068789958</c:v>
                </c:pt>
                <c:pt idx="11">
                  <c:v>-0.50006647671634996</c:v>
                </c:pt>
                <c:pt idx="12">
                  <c:v>0</c:v>
                </c:pt>
                <c:pt idx="13">
                  <c:v>-0.74838585329746277</c:v>
                </c:pt>
                <c:pt idx="14">
                  <c:v>-0.1565377748881718</c:v>
                </c:pt>
                <c:pt idx="15">
                  <c:v>-0.2495833710522167</c:v>
                </c:pt>
                <c:pt idx="16">
                  <c:v>-0.55476815913521527</c:v>
                </c:pt>
                <c:pt idx="17">
                  <c:v>-0.38838691234393685</c:v>
                </c:pt>
                <c:pt idx="18">
                  <c:v>-0.53508480740770414</c:v>
                </c:pt>
                <c:pt idx="19">
                  <c:v>0.23360596456524521</c:v>
                </c:pt>
                <c:pt idx="20">
                  <c:v>-0.83875807606097408</c:v>
                </c:pt>
                <c:pt idx="21">
                  <c:v>0.39430304479887407</c:v>
                </c:pt>
                <c:pt idx="22">
                  <c:v>-1.9345864514260853</c:v>
                </c:pt>
                <c:pt idx="23">
                  <c:v>-8.8895255684764724E-5</c:v>
                </c:pt>
                <c:pt idx="24">
                  <c:v>0</c:v>
                </c:pt>
                <c:pt idx="25">
                  <c:v>-0.10209728331974804</c:v>
                </c:pt>
                <c:pt idx="26">
                  <c:v>6.0063063103683702E-6</c:v>
                </c:pt>
                <c:pt idx="27">
                  <c:v>-5.9463876880080349E-7</c:v>
                </c:pt>
                <c:pt idx="28">
                  <c:v>1.1784226797501302E-8</c:v>
                </c:pt>
              </c:numCache>
            </c:numRef>
          </c:val>
          <c:extLst>
            <c:ext xmlns:c16="http://schemas.microsoft.com/office/drawing/2014/chart" uri="{C3380CC4-5D6E-409C-BE32-E72D297353CC}">
              <c16:uniqueId val="{00000001-00D7-43F2-800E-CA00B3383D39}"/>
            </c:ext>
          </c:extLst>
        </c:ser>
        <c:ser>
          <c:idx val="2"/>
          <c:order val="2"/>
          <c:tx>
            <c:strRef>
              <c:f>exposure_energy_grouped1!$E$2</c:f>
              <c:strCache>
                <c:ptCount val="1"/>
                <c:pt idx="0">
                  <c:v>Oil</c:v>
                </c:pt>
              </c:strCache>
            </c:strRef>
          </c:tx>
          <c:spPr>
            <a:solidFill>
              <a:schemeClr val="accent3"/>
            </a:solidFill>
            <a:ln>
              <a:noFill/>
            </a:ln>
            <a:effectLst/>
          </c:spPr>
          <c:invertIfNegative val="0"/>
          <c:cat>
            <c:strRef>
              <c:f>exposure_energy_grouped1!$G$3:$G$31</c:f>
              <c:strCache>
                <c:ptCount val="29"/>
                <c:pt idx="0">
                  <c:v>CA</c:v>
                </c:pt>
                <c:pt idx="1">
                  <c:v>US</c:v>
                </c:pt>
                <c:pt idx="2">
                  <c:v> </c:v>
                </c:pt>
                <c:pt idx="3">
                  <c:v>NL</c:v>
                </c:pt>
                <c:pt idx="4">
                  <c:v>IE</c:v>
                </c:pt>
                <c:pt idx="5">
                  <c:v>DE</c:v>
                </c:pt>
                <c:pt idx="6">
                  <c:v>FI</c:v>
                </c:pt>
                <c:pt idx="7">
                  <c:v>PT</c:v>
                </c:pt>
                <c:pt idx="8">
                  <c:v>EE</c:v>
                </c:pt>
                <c:pt idx="9">
                  <c:v>LU</c:v>
                </c:pt>
                <c:pt idx="10">
                  <c:v>BE</c:v>
                </c:pt>
                <c:pt idx="11">
                  <c:v>AT</c:v>
                </c:pt>
                <c:pt idx="12">
                  <c:v>CY</c:v>
                </c:pt>
                <c:pt idx="13">
                  <c:v>IT</c:v>
                </c:pt>
                <c:pt idx="14">
                  <c:v>ES</c:v>
                </c:pt>
                <c:pt idx="15">
                  <c:v>FR</c:v>
                </c:pt>
                <c:pt idx="16">
                  <c:v>BG</c:v>
                </c:pt>
                <c:pt idx="17">
                  <c:v>SI</c:v>
                </c:pt>
                <c:pt idx="18">
                  <c:v>LV</c:v>
                </c:pt>
                <c:pt idx="19">
                  <c:v>LT</c:v>
                </c:pt>
                <c:pt idx="20">
                  <c:v>EL</c:v>
                </c:pt>
                <c:pt idx="21">
                  <c:v>HR</c:v>
                </c:pt>
                <c:pt idx="22">
                  <c:v>SK</c:v>
                </c:pt>
                <c:pt idx="23">
                  <c:v>MT</c:v>
                </c:pt>
                <c:pt idx="24">
                  <c:v>  </c:v>
                </c:pt>
                <c:pt idx="25">
                  <c:v>CN</c:v>
                </c:pt>
                <c:pt idx="26">
                  <c:v>JP</c:v>
                </c:pt>
                <c:pt idx="27">
                  <c:v>TW</c:v>
                </c:pt>
                <c:pt idx="28">
                  <c:v>KR</c:v>
                </c:pt>
              </c:strCache>
            </c:strRef>
          </c:cat>
          <c:val>
            <c:numRef>
              <c:f>exposure_energy_grouped1!$E$3:$E$31</c:f>
              <c:numCache>
                <c:formatCode>General</c:formatCode>
                <c:ptCount val="29"/>
                <c:pt idx="0">
                  <c:v>3.9404396799853307</c:v>
                </c:pt>
                <c:pt idx="1">
                  <c:v>1.0068214226585825E-2</c:v>
                </c:pt>
                <c:pt idx="2">
                  <c:v>0</c:v>
                </c:pt>
                <c:pt idx="3">
                  <c:v>-0.27511639386458953</c:v>
                </c:pt>
                <c:pt idx="4">
                  <c:v>-0.89927036882253719</c:v>
                </c:pt>
                <c:pt idx="5">
                  <c:v>-1.1048426289014868</c:v>
                </c:pt>
                <c:pt idx="6">
                  <c:v>-1.3188542494051494</c:v>
                </c:pt>
                <c:pt idx="7">
                  <c:v>-1.3784451338308514</c:v>
                </c:pt>
                <c:pt idx="8">
                  <c:v>-1.3949752971336702</c:v>
                </c:pt>
                <c:pt idx="9">
                  <c:v>-1.937972740622975</c:v>
                </c:pt>
                <c:pt idx="10">
                  <c:v>-1.2664902716981374</c:v>
                </c:pt>
                <c:pt idx="11">
                  <c:v>-1.5163833567530864</c:v>
                </c:pt>
                <c:pt idx="12">
                  <c:v>-2.0674574489039714</c:v>
                </c:pt>
                <c:pt idx="13">
                  <c:v>-1.1418837843246763</c:v>
                </c:pt>
                <c:pt idx="14">
                  <c:v>-1.7486694400995695</c:v>
                </c:pt>
                <c:pt idx="15">
                  <c:v>-1.64214599027104</c:v>
                </c:pt>
                <c:pt idx="16">
                  <c:v>-1.9652189141745926</c:v>
                </c:pt>
                <c:pt idx="17">
                  <c:v>-2.4599772103992739</c:v>
                </c:pt>
                <c:pt idx="18">
                  <c:v>-2.3116518629208467</c:v>
                </c:pt>
                <c:pt idx="19">
                  <c:v>-2.1797006040588087</c:v>
                </c:pt>
                <c:pt idx="20">
                  <c:v>-1.7812742714972778</c:v>
                </c:pt>
                <c:pt idx="21">
                  <c:v>-2.4905717791086426</c:v>
                </c:pt>
                <c:pt idx="22">
                  <c:v>-1.6398972933367146</c:v>
                </c:pt>
                <c:pt idx="23">
                  <c:v>-4.3936613377933389</c:v>
                </c:pt>
                <c:pt idx="24">
                  <c:v>0</c:v>
                </c:pt>
                <c:pt idx="25">
                  <c:v>-1.6621395307276807</c:v>
                </c:pt>
                <c:pt idx="26">
                  <c:v>-2.0405884715182512</c:v>
                </c:pt>
                <c:pt idx="27">
                  <c:v>-2.3418800451655972</c:v>
                </c:pt>
                <c:pt idx="28">
                  <c:v>-3.2310379524034651</c:v>
                </c:pt>
              </c:numCache>
            </c:numRef>
          </c:val>
          <c:extLst>
            <c:ext xmlns:c16="http://schemas.microsoft.com/office/drawing/2014/chart" uri="{C3380CC4-5D6E-409C-BE32-E72D297353CC}">
              <c16:uniqueId val="{00000002-00D7-43F2-800E-CA00B3383D39}"/>
            </c:ext>
          </c:extLst>
        </c:ser>
        <c:dLbls>
          <c:showLegendKey val="0"/>
          <c:showVal val="0"/>
          <c:showCatName val="0"/>
          <c:showSerName val="0"/>
          <c:showPercent val="0"/>
          <c:showBubbleSize val="0"/>
        </c:dLbls>
        <c:gapWidth val="150"/>
        <c:overlap val="100"/>
        <c:axId val="26055760"/>
        <c:axId val="26051920"/>
      </c:barChart>
      <c:lineChart>
        <c:grouping val="standard"/>
        <c:varyColors val="0"/>
        <c:ser>
          <c:idx val="4"/>
          <c:order val="3"/>
          <c:tx>
            <c:strRef>
              <c:f>exposure_energy_grouped1!$F$2</c:f>
              <c:strCache>
                <c:ptCount val="1"/>
                <c:pt idx="0">
                  <c:v>Total</c:v>
                </c:pt>
              </c:strCache>
            </c:strRef>
          </c:tx>
          <c:spPr>
            <a:ln w="28575" cap="rnd">
              <a:noFill/>
              <a:round/>
            </a:ln>
            <a:effectLst/>
          </c:spPr>
          <c:marker>
            <c:symbol val="circle"/>
            <c:size val="5"/>
            <c:spPr>
              <a:solidFill>
                <a:srgbClr val="000000"/>
              </a:solidFill>
              <a:ln w="9525">
                <a:noFill/>
              </a:ln>
              <a:effectLst/>
            </c:spPr>
          </c:marker>
          <c:dPt>
            <c:idx val="2"/>
            <c:marker>
              <c:symbol val="circle"/>
              <c:size val="5"/>
              <c:spPr>
                <a:solidFill>
                  <a:srgbClr val="000000"/>
                </a:solidFill>
                <a:ln w="9525">
                  <a:noFill/>
                </a:ln>
                <a:effectLst/>
              </c:spPr>
            </c:marker>
            <c:bubble3D val="0"/>
            <c:extLst>
              <c:ext xmlns:c16="http://schemas.microsoft.com/office/drawing/2014/chart" uri="{C3380CC4-5D6E-409C-BE32-E72D297353CC}">
                <c16:uniqueId val="{00000003-00D7-43F2-800E-CA00B3383D39}"/>
              </c:ext>
            </c:extLst>
          </c:dPt>
          <c:dPt>
            <c:idx val="24"/>
            <c:marker>
              <c:symbol val="circle"/>
              <c:size val="5"/>
              <c:spPr>
                <a:solidFill>
                  <a:srgbClr val="000000"/>
                </a:solidFill>
                <a:ln w="9525">
                  <a:noFill/>
                </a:ln>
                <a:effectLst/>
              </c:spPr>
            </c:marker>
            <c:bubble3D val="0"/>
            <c:extLst>
              <c:ext xmlns:c16="http://schemas.microsoft.com/office/drawing/2014/chart" uri="{C3380CC4-5D6E-409C-BE32-E72D297353CC}">
                <c16:uniqueId val="{00000004-00D7-43F2-800E-CA00B3383D39}"/>
              </c:ext>
            </c:extLst>
          </c:dPt>
          <c:cat>
            <c:strRef>
              <c:f>exposure_energy_grouped1!$G$3:$G$31</c:f>
              <c:strCache>
                <c:ptCount val="29"/>
                <c:pt idx="0">
                  <c:v>CA</c:v>
                </c:pt>
                <c:pt idx="1">
                  <c:v>US</c:v>
                </c:pt>
                <c:pt idx="2">
                  <c:v> </c:v>
                </c:pt>
                <c:pt idx="3">
                  <c:v>NL</c:v>
                </c:pt>
                <c:pt idx="4">
                  <c:v>IE</c:v>
                </c:pt>
                <c:pt idx="5">
                  <c:v>DE</c:v>
                </c:pt>
                <c:pt idx="6">
                  <c:v>FI</c:v>
                </c:pt>
                <c:pt idx="7">
                  <c:v>PT</c:v>
                </c:pt>
                <c:pt idx="8">
                  <c:v>EE</c:v>
                </c:pt>
                <c:pt idx="9">
                  <c:v>LU</c:v>
                </c:pt>
                <c:pt idx="10">
                  <c:v>BE</c:v>
                </c:pt>
                <c:pt idx="11">
                  <c:v>AT</c:v>
                </c:pt>
                <c:pt idx="12">
                  <c:v>CY</c:v>
                </c:pt>
                <c:pt idx="13">
                  <c:v>IT</c:v>
                </c:pt>
                <c:pt idx="14">
                  <c:v>ES</c:v>
                </c:pt>
                <c:pt idx="15">
                  <c:v>FR</c:v>
                </c:pt>
                <c:pt idx="16">
                  <c:v>BG</c:v>
                </c:pt>
                <c:pt idx="17">
                  <c:v>SI</c:v>
                </c:pt>
                <c:pt idx="18">
                  <c:v>LV</c:v>
                </c:pt>
                <c:pt idx="19">
                  <c:v>LT</c:v>
                </c:pt>
                <c:pt idx="20">
                  <c:v>EL</c:v>
                </c:pt>
                <c:pt idx="21">
                  <c:v>HR</c:v>
                </c:pt>
                <c:pt idx="22">
                  <c:v>SK</c:v>
                </c:pt>
                <c:pt idx="23">
                  <c:v>MT</c:v>
                </c:pt>
                <c:pt idx="24">
                  <c:v>  </c:v>
                </c:pt>
                <c:pt idx="25">
                  <c:v>CN</c:v>
                </c:pt>
                <c:pt idx="26">
                  <c:v>JP</c:v>
                </c:pt>
                <c:pt idx="27">
                  <c:v>TW</c:v>
                </c:pt>
                <c:pt idx="28">
                  <c:v>KR</c:v>
                </c:pt>
              </c:strCache>
            </c:strRef>
          </c:cat>
          <c:val>
            <c:numRef>
              <c:f>exposure_energy_grouped1!$F$3:$F$31</c:f>
              <c:numCache>
                <c:formatCode>General</c:formatCode>
                <c:ptCount val="29"/>
                <c:pt idx="0">
                  <c:v>4.1298882572177256</c:v>
                </c:pt>
                <c:pt idx="1">
                  <c:v>0.10407452281245566</c:v>
                </c:pt>
                <c:pt idx="3">
                  <c:v>-1.0825126456733187</c:v>
                </c:pt>
                <c:pt idx="4">
                  <c:v>-1.2447540819421303</c:v>
                </c:pt>
                <c:pt idx="5">
                  <c:v>-1.4992195643410167</c:v>
                </c:pt>
                <c:pt idx="6">
                  <c:v>-1.5033986950058009</c:v>
                </c:pt>
                <c:pt idx="7">
                  <c:v>-1.6926301399940418</c:v>
                </c:pt>
                <c:pt idx="8">
                  <c:v>-1.7267186351767498</c:v>
                </c:pt>
                <c:pt idx="9">
                  <c:v>-1.9391245981495469</c:v>
                </c:pt>
                <c:pt idx="10">
                  <c:v>-2.0000116565555026</c:v>
                </c:pt>
                <c:pt idx="11">
                  <c:v>-2.0168631494821003</c:v>
                </c:pt>
                <c:pt idx="12">
                  <c:v>-2.0674574489039714</c:v>
                </c:pt>
                <c:pt idx="13">
                  <c:v>-2.111145881432289</c:v>
                </c:pt>
                <c:pt idx="14">
                  <c:v>-2.2227859330752757</c:v>
                </c:pt>
                <c:pt idx="15">
                  <c:v>-2.2358952143581394</c:v>
                </c:pt>
                <c:pt idx="16">
                  <c:v>-2.5201456731801488</c:v>
                </c:pt>
                <c:pt idx="17">
                  <c:v>-2.8487863045835931</c:v>
                </c:pt>
                <c:pt idx="18">
                  <c:v>-2.8508047691444856</c:v>
                </c:pt>
                <c:pt idx="19">
                  <c:v>-3.0264383035451479</c:v>
                </c:pt>
                <c:pt idx="20">
                  <c:v>-3.1063982696291736</c:v>
                </c:pt>
                <c:pt idx="21">
                  <c:v>-3.1414896259897294</c:v>
                </c:pt>
                <c:pt idx="22">
                  <c:v>-3.586463440321177</c:v>
                </c:pt>
                <c:pt idx="23">
                  <c:v>-4.9304779203750506</c:v>
                </c:pt>
                <c:pt idx="25">
                  <c:v>-1.9967141738716081</c:v>
                </c:pt>
                <c:pt idx="26">
                  <c:v>-3.0630302997652801</c:v>
                </c:pt>
                <c:pt idx="27">
                  <c:v>-3.8085538925383196</c:v>
                </c:pt>
                <c:pt idx="28">
                  <c:v>-4.7913316627920999</c:v>
                </c:pt>
              </c:numCache>
            </c:numRef>
          </c:val>
          <c:smooth val="0"/>
          <c:extLst>
            <c:ext xmlns:c16="http://schemas.microsoft.com/office/drawing/2014/chart" uri="{C3380CC4-5D6E-409C-BE32-E72D297353CC}">
              <c16:uniqueId val="{00000005-00D7-43F2-800E-CA00B3383D39}"/>
            </c:ext>
          </c:extLst>
        </c:ser>
        <c:dLbls>
          <c:showLegendKey val="0"/>
          <c:showVal val="0"/>
          <c:showCatName val="0"/>
          <c:showSerName val="0"/>
          <c:showPercent val="0"/>
          <c:showBubbleSize val="0"/>
        </c:dLbls>
        <c:marker val="1"/>
        <c:smooth val="0"/>
        <c:axId val="26055760"/>
        <c:axId val="26051920"/>
      </c:lineChart>
      <c:catAx>
        <c:axId val="26055760"/>
        <c:scaling>
          <c:orientation val="minMax"/>
        </c:scaling>
        <c:delete val="0"/>
        <c:axPos val="b"/>
        <c:numFmt formatCode="General" sourceLinked="1"/>
        <c:majorTickMark val="none"/>
        <c:minorTickMark val="none"/>
        <c:tickLblPos val="low"/>
        <c:spPr>
          <a:noFill/>
          <a:ln w="9525" cap="flat" cmpd="sng" algn="ctr">
            <a:solidFill>
              <a:schemeClr val="tx1"/>
            </a:solidFill>
            <a:prstDash val="solid"/>
            <a:round/>
            <a:headEnd type="none" w="med" len="med"/>
            <a:tailEnd type="none" w="med" len="med"/>
          </a:ln>
          <a:effectLst/>
        </c:spPr>
        <c:txPr>
          <a:bodyPr rot="0" spcFirstLastPara="1" vertOverflow="ellipsis"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1920"/>
        <c:crosses val="autoZero"/>
        <c:auto val="1"/>
        <c:lblAlgn val="ctr"/>
        <c:lblOffset val="100"/>
        <c:noMultiLvlLbl val="0"/>
      </c:catAx>
      <c:valAx>
        <c:axId val="26051920"/>
        <c:scaling>
          <c:orientation val="minMax"/>
          <c:max val="6"/>
          <c:min val="-6"/>
        </c:scaling>
        <c:delete val="0"/>
        <c:axPos val="l"/>
        <c:majorGridlines>
          <c:spPr>
            <a:ln w="6350" cap="flat" cmpd="sng" algn="ctr">
              <a:solidFill>
                <a:srgbClr val="CCCCCC"/>
              </a:solidFill>
              <a:prstDash val="solid"/>
              <a:round/>
              <a:headEnd type="none" w="med" len="med"/>
              <a:tailEnd type="none" w="med" len="med"/>
            </a:ln>
            <a:effectLst/>
          </c:spPr>
        </c:majorGridlines>
        <c:numFmt formatCode="General" sourceLinked="1"/>
        <c:majorTickMark val="none"/>
        <c:minorTickMark val="none"/>
        <c:tickLblPos val="low"/>
        <c:spPr>
          <a:noFill/>
          <a:ln w="12700">
            <a:noFill/>
          </a:ln>
          <a:effectLst/>
        </c:spPr>
        <c:txPr>
          <a:bodyPr rot="-60000000" spcFirstLastPara="1" vertOverflow="ellipsis" vert="horz"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5760"/>
        <c:crosses val="autoZero"/>
        <c:crossBetween val="between"/>
      </c:valAx>
      <c:spPr>
        <a:noFill/>
        <a:ln>
          <a:noFill/>
        </a:ln>
        <a:effectLst/>
        <a:extLst>
          <a:ext uri="{91240B29-F687-4F45-9708-019B960494DF}">
            <a14:hiddenLine xmlns:a14="http://schemas.microsoft.com/office/drawing/2010/main">
              <a:noFill/>
            </a14:hiddenLine>
          </a:ext>
        </a:extLst>
      </c:spPr>
    </c:plotArea>
    <c:legend>
      <c:legendPos val="t"/>
      <c:layout>
        <c:manualLayout>
          <c:xMode val="edge"/>
          <c:yMode val="edge"/>
          <c:x val="0"/>
          <c:y val="9.0888159604955872E-4"/>
          <c:w val="1"/>
          <c:h val="0.10523374143816716"/>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333333"/>
              </a:solidFill>
              <a:latin typeface="DM Sans" pitchFamily="2" charset="0"/>
              <a:ea typeface="+mn-ea"/>
              <a:cs typeface="+mn-cs"/>
            </a:defRPr>
          </a:pPr>
          <a:endParaRPr lang="en-US"/>
        </a:p>
      </c:txPr>
    </c:legend>
    <c:plotVisOnly val="1"/>
    <c:dispBlanksAs val="gap"/>
    <c:showDLblsOverMax val="0"/>
    <c:extLst/>
  </c:chart>
  <c:spPr>
    <a:no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000">
          <a:solidFill>
            <a:srgbClr val="333333"/>
          </a:solidFill>
          <a:latin typeface="DM Sans"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768451888174236E-2"/>
          <c:y val="9.6248705853560171E-2"/>
          <c:w val="0.91541474957014568"/>
          <c:h val="0.79715434583536127"/>
        </c:manualLayout>
      </c:layout>
      <c:barChart>
        <c:barDir val="col"/>
        <c:grouping val="stacked"/>
        <c:varyColors val="0"/>
        <c:ser>
          <c:idx val="0"/>
          <c:order val="0"/>
          <c:tx>
            <c:strRef>
              <c:f>exposure_energy!$C$2</c:f>
              <c:strCache>
                <c:ptCount val="1"/>
                <c:pt idx="0">
                  <c:v>LNG</c:v>
                </c:pt>
              </c:strCache>
            </c:strRef>
          </c:tx>
          <c:spPr>
            <a:solidFill>
              <a:srgbClr val="004494"/>
            </a:solidFill>
            <a:ln>
              <a:noFill/>
            </a:ln>
            <a:effectLst/>
          </c:spPr>
          <c:invertIfNegative val="0"/>
          <c:cat>
            <c:strRef>
              <c:f>exposure_energy!$G$3:$G$28</c:f>
              <c:strCache>
                <c:ptCount val="26"/>
                <c:pt idx="0">
                  <c:v>CA</c:v>
                </c:pt>
                <c:pt idx="1">
                  <c:v>US</c:v>
                </c:pt>
                <c:pt idx="2">
                  <c:v>NL</c:v>
                </c:pt>
                <c:pt idx="3">
                  <c:v>IE</c:v>
                </c:pt>
                <c:pt idx="4">
                  <c:v>DE</c:v>
                </c:pt>
                <c:pt idx="5">
                  <c:v>FI</c:v>
                </c:pt>
                <c:pt idx="6">
                  <c:v>PT</c:v>
                </c:pt>
                <c:pt idx="7">
                  <c:v>EE</c:v>
                </c:pt>
                <c:pt idx="8">
                  <c:v>LU</c:v>
                </c:pt>
                <c:pt idx="9">
                  <c:v>CN</c:v>
                </c:pt>
                <c:pt idx="10">
                  <c:v>BE</c:v>
                </c:pt>
                <c:pt idx="11">
                  <c:v>AT</c:v>
                </c:pt>
                <c:pt idx="12">
                  <c:v>CY</c:v>
                </c:pt>
                <c:pt idx="13">
                  <c:v>IT</c:v>
                </c:pt>
                <c:pt idx="14">
                  <c:v>ES</c:v>
                </c:pt>
                <c:pt idx="15">
                  <c:v>FR</c:v>
                </c:pt>
                <c:pt idx="16">
                  <c:v>BG</c:v>
                </c:pt>
                <c:pt idx="17">
                  <c:v>SI</c:v>
                </c:pt>
                <c:pt idx="18">
                  <c:v>LV</c:v>
                </c:pt>
                <c:pt idx="19">
                  <c:v>LT</c:v>
                </c:pt>
                <c:pt idx="20">
                  <c:v>JP</c:v>
                </c:pt>
                <c:pt idx="21">
                  <c:v>GR</c:v>
                </c:pt>
                <c:pt idx="22">
                  <c:v>HR</c:v>
                </c:pt>
                <c:pt idx="23">
                  <c:v>SK</c:v>
                </c:pt>
                <c:pt idx="24">
                  <c:v>KR</c:v>
                </c:pt>
                <c:pt idx="25">
                  <c:v>MT</c:v>
                </c:pt>
              </c:strCache>
            </c:strRef>
          </c:cat>
          <c:val>
            <c:numRef>
              <c:f>exposure_energy!$C$3:$C$28</c:f>
              <c:numCache>
                <c:formatCode>General</c:formatCode>
                <c:ptCount val="26"/>
                <c:pt idx="0">
                  <c:v>-1.0342858244130358E-2</c:v>
                </c:pt>
                <c:pt idx="1">
                  <c:v>9.7083584958554431E-2</c:v>
                </c:pt>
                <c:pt idx="2">
                  <c:v>-0.67416047783806399</c:v>
                </c:pt>
                <c:pt idx="3">
                  <c:v>-5.0282671901941405E-2</c:v>
                </c:pt>
                <c:pt idx="4">
                  <c:v>-6.0549026641279168E-2</c:v>
                </c:pt>
                <c:pt idx="5">
                  <c:v>-0.27877692692453249</c:v>
                </c:pt>
                <c:pt idx="6">
                  <c:v>-0.41256572233469674</c:v>
                </c:pt>
                <c:pt idx="7">
                  <c:v>-1.8029312605812788E-2</c:v>
                </c:pt>
                <c:pt idx="8">
                  <c:v>-6.0310749320458814E-4</c:v>
                </c:pt>
                <c:pt idx="9">
                  <c:v>-0.23247735982417911</c:v>
                </c:pt>
                <c:pt idx="10">
                  <c:v>-0.40646827797836926</c:v>
                </c:pt>
                <c:pt idx="11">
                  <c:v>-4.1331601266379498E-4</c:v>
                </c:pt>
                <c:pt idx="12">
                  <c:v>0</c:v>
                </c:pt>
                <c:pt idx="13">
                  <c:v>-0.22087624381015003</c:v>
                </c:pt>
                <c:pt idx="14">
                  <c:v>-0.31757871808753424</c:v>
                </c:pt>
                <c:pt idx="15">
                  <c:v>-0.34416585303488284</c:v>
                </c:pt>
                <c:pt idx="16">
                  <c:v>-1.585998703408828E-4</c:v>
                </c:pt>
                <c:pt idx="17">
                  <c:v>-4.2218184038210813E-4</c:v>
                </c:pt>
                <c:pt idx="18">
                  <c:v>-4.068098815934805E-3</c:v>
                </c:pt>
                <c:pt idx="19">
                  <c:v>-1.0803436640515842</c:v>
                </c:pt>
                <c:pt idx="20">
                  <c:v>-1.0224478345533394</c:v>
                </c:pt>
                <c:pt idx="21">
                  <c:v>-0.48636592207092166</c:v>
                </c:pt>
                <c:pt idx="22">
                  <c:v>-1.0452208916799604</c:v>
                </c:pt>
                <c:pt idx="23">
                  <c:v>-1.1979695558377365E-2</c:v>
                </c:pt>
                <c:pt idx="24">
                  <c:v>-1.5602937221728614</c:v>
                </c:pt>
                <c:pt idx="25">
                  <c:v>-0.53672768732602716</c:v>
                </c:pt>
              </c:numCache>
            </c:numRef>
          </c:val>
          <c:extLst>
            <c:ext xmlns:c16="http://schemas.microsoft.com/office/drawing/2014/chart" uri="{C3380CC4-5D6E-409C-BE32-E72D297353CC}">
              <c16:uniqueId val="{00000000-3E85-4129-A2A3-4957EF251410}"/>
            </c:ext>
          </c:extLst>
        </c:ser>
        <c:ser>
          <c:idx val="1"/>
          <c:order val="1"/>
          <c:tx>
            <c:strRef>
              <c:f>exposure_energy!$D$2</c:f>
              <c:strCache>
                <c:ptCount val="1"/>
                <c:pt idx="0">
                  <c:v>Natural gas (gasous)</c:v>
                </c:pt>
              </c:strCache>
            </c:strRef>
          </c:tx>
          <c:spPr>
            <a:solidFill>
              <a:srgbClr val="DD277E"/>
            </a:solidFill>
            <a:ln>
              <a:noFill/>
            </a:ln>
            <a:effectLst/>
          </c:spPr>
          <c:invertIfNegative val="0"/>
          <c:cat>
            <c:strRef>
              <c:f>exposure_energy!$G$3:$G$28</c:f>
              <c:strCache>
                <c:ptCount val="26"/>
                <c:pt idx="0">
                  <c:v>CA</c:v>
                </c:pt>
                <c:pt idx="1">
                  <c:v>US</c:v>
                </c:pt>
                <c:pt idx="2">
                  <c:v>NL</c:v>
                </c:pt>
                <c:pt idx="3">
                  <c:v>IE</c:v>
                </c:pt>
                <c:pt idx="4">
                  <c:v>DE</c:v>
                </c:pt>
                <c:pt idx="5">
                  <c:v>FI</c:v>
                </c:pt>
                <c:pt idx="6">
                  <c:v>PT</c:v>
                </c:pt>
                <c:pt idx="7">
                  <c:v>EE</c:v>
                </c:pt>
                <c:pt idx="8">
                  <c:v>LU</c:v>
                </c:pt>
                <c:pt idx="9">
                  <c:v>CN</c:v>
                </c:pt>
                <c:pt idx="10">
                  <c:v>BE</c:v>
                </c:pt>
                <c:pt idx="11">
                  <c:v>AT</c:v>
                </c:pt>
                <c:pt idx="12">
                  <c:v>CY</c:v>
                </c:pt>
                <c:pt idx="13">
                  <c:v>IT</c:v>
                </c:pt>
                <c:pt idx="14">
                  <c:v>ES</c:v>
                </c:pt>
                <c:pt idx="15">
                  <c:v>FR</c:v>
                </c:pt>
                <c:pt idx="16">
                  <c:v>BG</c:v>
                </c:pt>
                <c:pt idx="17">
                  <c:v>SI</c:v>
                </c:pt>
                <c:pt idx="18">
                  <c:v>LV</c:v>
                </c:pt>
                <c:pt idx="19">
                  <c:v>LT</c:v>
                </c:pt>
                <c:pt idx="20">
                  <c:v>JP</c:v>
                </c:pt>
                <c:pt idx="21">
                  <c:v>GR</c:v>
                </c:pt>
                <c:pt idx="22">
                  <c:v>HR</c:v>
                </c:pt>
                <c:pt idx="23">
                  <c:v>SK</c:v>
                </c:pt>
                <c:pt idx="24">
                  <c:v>KR</c:v>
                </c:pt>
                <c:pt idx="25">
                  <c:v>MT</c:v>
                </c:pt>
              </c:strCache>
            </c:strRef>
          </c:cat>
          <c:val>
            <c:numRef>
              <c:f>exposure_energy!$D$3:$D$28</c:f>
              <c:numCache>
                <c:formatCode>General</c:formatCode>
                <c:ptCount val="26"/>
                <c:pt idx="0">
                  <c:v>0.19979143547652498</c:v>
                </c:pt>
                <c:pt idx="1">
                  <c:v>-3.0772763726845988E-3</c:v>
                </c:pt>
                <c:pt idx="2">
                  <c:v>-0.13323577397066508</c:v>
                </c:pt>
                <c:pt idx="3">
                  <c:v>-0.29520104121765173</c:v>
                </c:pt>
                <c:pt idx="4">
                  <c:v>-0.33382790879825069</c:v>
                </c:pt>
                <c:pt idx="5">
                  <c:v>9.4232481323880901E-2</c:v>
                </c:pt>
                <c:pt idx="6">
                  <c:v>9.8380716171506233E-2</c:v>
                </c:pt>
                <c:pt idx="7">
                  <c:v>-0.3137140254372669</c:v>
                </c:pt>
                <c:pt idx="8">
                  <c:v>-5.4875003336733502E-4</c:v>
                </c:pt>
                <c:pt idx="9">
                  <c:v>-0.10209728331974804</c:v>
                </c:pt>
                <c:pt idx="10">
                  <c:v>-0.3270531068789958</c:v>
                </c:pt>
                <c:pt idx="11">
                  <c:v>-0.50006647671634996</c:v>
                </c:pt>
                <c:pt idx="12">
                  <c:v>0</c:v>
                </c:pt>
                <c:pt idx="13">
                  <c:v>-0.74838585329746277</c:v>
                </c:pt>
                <c:pt idx="14">
                  <c:v>-0.1565377748881718</c:v>
                </c:pt>
                <c:pt idx="15">
                  <c:v>-0.2495833710522167</c:v>
                </c:pt>
                <c:pt idx="16">
                  <c:v>-0.55476815913521527</c:v>
                </c:pt>
                <c:pt idx="17">
                  <c:v>-0.38838691234393685</c:v>
                </c:pt>
                <c:pt idx="18">
                  <c:v>-0.53508480740770414</c:v>
                </c:pt>
                <c:pt idx="19">
                  <c:v>0.23360596456524521</c:v>
                </c:pt>
                <c:pt idx="20">
                  <c:v>6.0063063103683702E-6</c:v>
                </c:pt>
                <c:pt idx="21">
                  <c:v>-0.83875807606097408</c:v>
                </c:pt>
                <c:pt idx="22">
                  <c:v>0.39430304479887407</c:v>
                </c:pt>
                <c:pt idx="23">
                  <c:v>-1.9345864514260853</c:v>
                </c:pt>
                <c:pt idx="24">
                  <c:v>1.1784226797501302E-8</c:v>
                </c:pt>
                <c:pt idx="25">
                  <c:v>-8.8895255684764724E-5</c:v>
                </c:pt>
              </c:numCache>
            </c:numRef>
          </c:val>
          <c:extLst>
            <c:ext xmlns:c16="http://schemas.microsoft.com/office/drawing/2014/chart" uri="{C3380CC4-5D6E-409C-BE32-E72D297353CC}">
              <c16:uniqueId val="{00000001-3E85-4129-A2A3-4957EF251410}"/>
            </c:ext>
          </c:extLst>
        </c:ser>
        <c:ser>
          <c:idx val="2"/>
          <c:order val="2"/>
          <c:tx>
            <c:strRef>
              <c:f>exposure_energy!$E$2</c:f>
              <c:strCache>
                <c:ptCount val="1"/>
                <c:pt idx="0">
                  <c:v>Oil</c:v>
                </c:pt>
              </c:strCache>
            </c:strRef>
          </c:tx>
          <c:spPr>
            <a:solidFill>
              <a:schemeClr val="accent3"/>
            </a:solidFill>
            <a:ln>
              <a:noFill/>
            </a:ln>
            <a:effectLst/>
          </c:spPr>
          <c:invertIfNegative val="0"/>
          <c:cat>
            <c:strRef>
              <c:f>exposure_energy!$G$3:$G$28</c:f>
              <c:strCache>
                <c:ptCount val="26"/>
                <c:pt idx="0">
                  <c:v>CA</c:v>
                </c:pt>
                <c:pt idx="1">
                  <c:v>US</c:v>
                </c:pt>
                <c:pt idx="2">
                  <c:v>NL</c:v>
                </c:pt>
                <c:pt idx="3">
                  <c:v>IE</c:v>
                </c:pt>
                <c:pt idx="4">
                  <c:v>DE</c:v>
                </c:pt>
                <c:pt idx="5">
                  <c:v>FI</c:v>
                </c:pt>
                <c:pt idx="6">
                  <c:v>PT</c:v>
                </c:pt>
                <c:pt idx="7">
                  <c:v>EE</c:v>
                </c:pt>
                <c:pt idx="8">
                  <c:v>LU</c:v>
                </c:pt>
                <c:pt idx="9">
                  <c:v>CN</c:v>
                </c:pt>
                <c:pt idx="10">
                  <c:v>BE</c:v>
                </c:pt>
                <c:pt idx="11">
                  <c:v>AT</c:v>
                </c:pt>
                <c:pt idx="12">
                  <c:v>CY</c:v>
                </c:pt>
                <c:pt idx="13">
                  <c:v>IT</c:v>
                </c:pt>
                <c:pt idx="14">
                  <c:v>ES</c:v>
                </c:pt>
                <c:pt idx="15">
                  <c:v>FR</c:v>
                </c:pt>
                <c:pt idx="16">
                  <c:v>BG</c:v>
                </c:pt>
                <c:pt idx="17">
                  <c:v>SI</c:v>
                </c:pt>
                <c:pt idx="18">
                  <c:v>LV</c:v>
                </c:pt>
                <c:pt idx="19">
                  <c:v>LT</c:v>
                </c:pt>
                <c:pt idx="20">
                  <c:v>JP</c:v>
                </c:pt>
                <c:pt idx="21">
                  <c:v>GR</c:v>
                </c:pt>
                <c:pt idx="22">
                  <c:v>HR</c:v>
                </c:pt>
                <c:pt idx="23">
                  <c:v>SK</c:v>
                </c:pt>
                <c:pt idx="24">
                  <c:v>KR</c:v>
                </c:pt>
                <c:pt idx="25">
                  <c:v>MT</c:v>
                </c:pt>
              </c:strCache>
            </c:strRef>
          </c:cat>
          <c:val>
            <c:numRef>
              <c:f>exposure_energy!$E$3:$E$28</c:f>
              <c:numCache>
                <c:formatCode>General</c:formatCode>
                <c:ptCount val="26"/>
                <c:pt idx="0">
                  <c:v>3.9404396799853307</c:v>
                </c:pt>
                <c:pt idx="1">
                  <c:v>1.0068214226585825E-2</c:v>
                </c:pt>
                <c:pt idx="2">
                  <c:v>-0.27511639386458953</c:v>
                </c:pt>
                <c:pt idx="3">
                  <c:v>-0.89927036882253719</c:v>
                </c:pt>
                <c:pt idx="4">
                  <c:v>-1.1048426289014868</c:v>
                </c:pt>
                <c:pt idx="5">
                  <c:v>-1.3188542494051494</c:v>
                </c:pt>
                <c:pt idx="6">
                  <c:v>-1.3784451338308514</c:v>
                </c:pt>
                <c:pt idx="7">
                  <c:v>-1.3949752971336702</c:v>
                </c:pt>
                <c:pt idx="8">
                  <c:v>-1.937972740622975</c:v>
                </c:pt>
                <c:pt idx="9">
                  <c:v>-1.6621395307276807</c:v>
                </c:pt>
                <c:pt idx="10">
                  <c:v>-1.2664902716981374</c:v>
                </c:pt>
                <c:pt idx="11">
                  <c:v>-1.5163833567530864</c:v>
                </c:pt>
                <c:pt idx="12">
                  <c:v>-2.0674574489039714</c:v>
                </c:pt>
                <c:pt idx="13">
                  <c:v>-1.1418837843246763</c:v>
                </c:pt>
                <c:pt idx="14">
                  <c:v>-1.7486694400995695</c:v>
                </c:pt>
                <c:pt idx="15">
                  <c:v>-1.64214599027104</c:v>
                </c:pt>
                <c:pt idx="16">
                  <c:v>-1.9652189141745926</c:v>
                </c:pt>
                <c:pt idx="17">
                  <c:v>-2.4599772103992739</c:v>
                </c:pt>
                <c:pt idx="18">
                  <c:v>-2.3116518629208467</c:v>
                </c:pt>
                <c:pt idx="19">
                  <c:v>-2.1797006040588087</c:v>
                </c:pt>
                <c:pt idx="20">
                  <c:v>-2.0405884715182512</c:v>
                </c:pt>
                <c:pt idx="21">
                  <c:v>-1.7812742714972778</c:v>
                </c:pt>
                <c:pt idx="22">
                  <c:v>-2.4905717791086426</c:v>
                </c:pt>
                <c:pt idx="23">
                  <c:v>-1.6398972933367146</c:v>
                </c:pt>
                <c:pt idx="24">
                  <c:v>-3.2310379524034651</c:v>
                </c:pt>
                <c:pt idx="25">
                  <c:v>-4.3936613377933389</c:v>
                </c:pt>
              </c:numCache>
            </c:numRef>
          </c:val>
          <c:extLst>
            <c:ext xmlns:c16="http://schemas.microsoft.com/office/drawing/2014/chart" uri="{C3380CC4-5D6E-409C-BE32-E72D297353CC}">
              <c16:uniqueId val="{00000002-3E85-4129-A2A3-4957EF251410}"/>
            </c:ext>
          </c:extLst>
        </c:ser>
        <c:dLbls>
          <c:showLegendKey val="0"/>
          <c:showVal val="0"/>
          <c:showCatName val="0"/>
          <c:showSerName val="0"/>
          <c:showPercent val="0"/>
          <c:showBubbleSize val="0"/>
        </c:dLbls>
        <c:gapWidth val="150"/>
        <c:overlap val="100"/>
        <c:axId val="26055760"/>
        <c:axId val="26051920"/>
      </c:barChart>
      <c:lineChart>
        <c:grouping val="stacked"/>
        <c:varyColors val="0"/>
        <c:ser>
          <c:idx val="4"/>
          <c:order val="3"/>
          <c:tx>
            <c:strRef>
              <c:f>exposure_energy!$F$2</c:f>
              <c:strCache>
                <c:ptCount val="1"/>
                <c:pt idx="0">
                  <c:v>Total</c:v>
                </c:pt>
              </c:strCache>
            </c:strRef>
          </c:tx>
          <c:spPr>
            <a:ln w="28575" cap="rnd">
              <a:noFill/>
              <a:round/>
            </a:ln>
            <a:effectLst/>
          </c:spPr>
          <c:marker>
            <c:symbol val="circle"/>
            <c:size val="5"/>
            <c:spPr>
              <a:solidFill>
                <a:srgbClr val="000000"/>
              </a:solidFill>
              <a:ln w="9525">
                <a:noFill/>
              </a:ln>
              <a:effectLst/>
            </c:spPr>
          </c:marker>
          <c:cat>
            <c:strRef>
              <c:f>exposure_energy!$G$3:$G$28</c:f>
              <c:strCache>
                <c:ptCount val="26"/>
                <c:pt idx="0">
                  <c:v>CA</c:v>
                </c:pt>
                <c:pt idx="1">
                  <c:v>US</c:v>
                </c:pt>
                <c:pt idx="2">
                  <c:v>NL</c:v>
                </c:pt>
                <c:pt idx="3">
                  <c:v>IE</c:v>
                </c:pt>
                <c:pt idx="4">
                  <c:v>DE</c:v>
                </c:pt>
                <c:pt idx="5">
                  <c:v>FI</c:v>
                </c:pt>
                <c:pt idx="6">
                  <c:v>PT</c:v>
                </c:pt>
                <c:pt idx="7">
                  <c:v>EE</c:v>
                </c:pt>
                <c:pt idx="8">
                  <c:v>LU</c:v>
                </c:pt>
                <c:pt idx="9">
                  <c:v>CN</c:v>
                </c:pt>
                <c:pt idx="10">
                  <c:v>BE</c:v>
                </c:pt>
                <c:pt idx="11">
                  <c:v>AT</c:v>
                </c:pt>
                <c:pt idx="12">
                  <c:v>CY</c:v>
                </c:pt>
                <c:pt idx="13">
                  <c:v>IT</c:v>
                </c:pt>
                <c:pt idx="14">
                  <c:v>ES</c:v>
                </c:pt>
                <c:pt idx="15">
                  <c:v>FR</c:v>
                </c:pt>
                <c:pt idx="16">
                  <c:v>BG</c:v>
                </c:pt>
                <c:pt idx="17">
                  <c:v>SI</c:v>
                </c:pt>
                <c:pt idx="18">
                  <c:v>LV</c:v>
                </c:pt>
                <c:pt idx="19">
                  <c:v>LT</c:v>
                </c:pt>
                <c:pt idx="20">
                  <c:v>JP</c:v>
                </c:pt>
                <c:pt idx="21">
                  <c:v>GR</c:v>
                </c:pt>
                <c:pt idx="22">
                  <c:v>HR</c:v>
                </c:pt>
                <c:pt idx="23">
                  <c:v>SK</c:v>
                </c:pt>
                <c:pt idx="24">
                  <c:v>KR</c:v>
                </c:pt>
                <c:pt idx="25">
                  <c:v>MT</c:v>
                </c:pt>
              </c:strCache>
            </c:strRef>
          </c:cat>
          <c:val>
            <c:numRef>
              <c:f>exposure_energy!$F$3:$F$28</c:f>
              <c:numCache>
                <c:formatCode>General</c:formatCode>
                <c:ptCount val="26"/>
                <c:pt idx="0">
                  <c:v>4.1298882572177256</c:v>
                </c:pt>
                <c:pt idx="1">
                  <c:v>0.10407452281245566</c:v>
                </c:pt>
                <c:pt idx="2">
                  <c:v>-1.0825126456733187</c:v>
                </c:pt>
                <c:pt idx="3">
                  <c:v>-1.2447540819421303</c:v>
                </c:pt>
                <c:pt idx="4">
                  <c:v>-1.4992195643410167</c:v>
                </c:pt>
                <c:pt idx="5">
                  <c:v>-1.5033986950058009</c:v>
                </c:pt>
                <c:pt idx="6">
                  <c:v>-1.6926301399940418</c:v>
                </c:pt>
                <c:pt idx="7">
                  <c:v>-1.7267186351767498</c:v>
                </c:pt>
                <c:pt idx="8">
                  <c:v>-1.9391245981495469</c:v>
                </c:pt>
                <c:pt idx="9">
                  <c:v>-1.9967141738716081</c:v>
                </c:pt>
                <c:pt idx="10">
                  <c:v>-2.0000116565555026</c:v>
                </c:pt>
                <c:pt idx="11">
                  <c:v>-2.0168631494821003</c:v>
                </c:pt>
                <c:pt idx="12">
                  <c:v>-2.0674574489039714</c:v>
                </c:pt>
                <c:pt idx="13">
                  <c:v>-2.111145881432289</c:v>
                </c:pt>
                <c:pt idx="14">
                  <c:v>-2.2227859330752757</c:v>
                </c:pt>
                <c:pt idx="15">
                  <c:v>-2.2358952143581394</c:v>
                </c:pt>
                <c:pt idx="16">
                  <c:v>-2.5201456731801488</c:v>
                </c:pt>
                <c:pt idx="17">
                  <c:v>-2.8487863045835931</c:v>
                </c:pt>
                <c:pt idx="18">
                  <c:v>-2.8508047691444856</c:v>
                </c:pt>
                <c:pt idx="19">
                  <c:v>-3.0264383035451479</c:v>
                </c:pt>
                <c:pt idx="20">
                  <c:v>-3.0630302997652801</c:v>
                </c:pt>
                <c:pt idx="21">
                  <c:v>-3.1063982696291736</c:v>
                </c:pt>
                <c:pt idx="22">
                  <c:v>-3.1414896259897294</c:v>
                </c:pt>
                <c:pt idx="23">
                  <c:v>-3.586463440321177</c:v>
                </c:pt>
                <c:pt idx="24">
                  <c:v>-4.7913316627920999</c:v>
                </c:pt>
                <c:pt idx="25">
                  <c:v>-4.9304779203750506</c:v>
                </c:pt>
              </c:numCache>
            </c:numRef>
          </c:val>
          <c:smooth val="0"/>
          <c:extLst>
            <c:ext xmlns:c16="http://schemas.microsoft.com/office/drawing/2014/chart" uri="{C3380CC4-5D6E-409C-BE32-E72D297353CC}">
              <c16:uniqueId val="{00000003-3E85-4129-A2A3-4957EF251410}"/>
            </c:ext>
          </c:extLst>
        </c:ser>
        <c:dLbls>
          <c:showLegendKey val="0"/>
          <c:showVal val="0"/>
          <c:showCatName val="0"/>
          <c:showSerName val="0"/>
          <c:showPercent val="0"/>
          <c:showBubbleSize val="0"/>
        </c:dLbls>
        <c:marker val="1"/>
        <c:smooth val="0"/>
        <c:axId val="26055760"/>
        <c:axId val="26051920"/>
      </c:lineChart>
      <c:catAx>
        <c:axId val="26055760"/>
        <c:scaling>
          <c:orientation val="minMax"/>
        </c:scaling>
        <c:delete val="0"/>
        <c:axPos val="b"/>
        <c:numFmt formatCode="General" sourceLinked="1"/>
        <c:majorTickMark val="none"/>
        <c:minorTickMark val="none"/>
        <c:tickLblPos val="low"/>
        <c:spPr>
          <a:noFill/>
          <a:ln w="9525" cap="flat" cmpd="sng" algn="ctr">
            <a:solidFill>
              <a:schemeClr val="tx1"/>
            </a:solidFill>
            <a:prstDash val="solid"/>
            <a:round/>
            <a:headEnd type="none" w="med" len="med"/>
            <a:tailEnd type="none" w="med" len="med"/>
          </a:ln>
          <a:effectLst/>
        </c:spPr>
        <c:txPr>
          <a:bodyPr rot="0" spcFirstLastPara="1" vertOverflow="ellipsis"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1920"/>
        <c:crosses val="autoZero"/>
        <c:auto val="1"/>
        <c:lblAlgn val="ctr"/>
        <c:lblOffset val="100"/>
        <c:noMultiLvlLbl val="0"/>
      </c:catAx>
      <c:valAx>
        <c:axId val="26051920"/>
        <c:scaling>
          <c:orientation val="minMax"/>
          <c:max val="6"/>
          <c:min val="-6"/>
        </c:scaling>
        <c:delete val="0"/>
        <c:axPos val="l"/>
        <c:majorGridlines>
          <c:spPr>
            <a:ln w="6350" cap="flat" cmpd="sng" algn="ctr">
              <a:solidFill>
                <a:srgbClr val="CCCCCC"/>
              </a:solidFill>
              <a:prstDash val="solid"/>
              <a:round/>
              <a:headEnd type="none" w="med" len="med"/>
              <a:tailEnd type="none" w="med" len="med"/>
            </a:ln>
            <a:effectLst/>
          </c:spPr>
        </c:majorGridlines>
        <c:numFmt formatCode="General" sourceLinked="1"/>
        <c:majorTickMark val="none"/>
        <c:minorTickMark val="none"/>
        <c:tickLblPos val="low"/>
        <c:spPr>
          <a:noFill/>
          <a:ln w="12700">
            <a:noFill/>
          </a:ln>
          <a:effectLst/>
        </c:spPr>
        <c:txPr>
          <a:bodyPr rot="-60000000" spcFirstLastPara="1" vertOverflow="ellipsis" vert="horz"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5760"/>
        <c:crosses val="autoZero"/>
        <c:crossBetween val="between"/>
      </c:valAx>
      <c:spPr>
        <a:noFill/>
        <a:ln>
          <a:noFill/>
        </a:ln>
        <a:effectLst/>
        <a:extLst>
          <a:ext uri="{91240B29-F687-4F45-9708-019B960494DF}">
            <a14:hiddenLine xmlns:a14="http://schemas.microsoft.com/office/drawing/2010/main">
              <a:noFill/>
            </a14:hiddenLine>
          </a:ext>
        </a:extLst>
      </c:spPr>
    </c:plotArea>
    <c:legend>
      <c:legendPos val="t"/>
      <c:layout>
        <c:manualLayout>
          <c:xMode val="edge"/>
          <c:yMode val="edge"/>
          <c:x val="0"/>
          <c:y val="9.0888159604955872E-4"/>
          <c:w val="1"/>
          <c:h val="0.10523374143816716"/>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333333"/>
              </a:solidFill>
              <a:latin typeface="DM Sans" pitchFamily="2" charset="0"/>
              <a:ea typeface="+mn-ea"/>
              <a:cs typeface="+mn-cs"/>
            </a:defRPr>
          </a:pPr>
          <a:endParaRPr lang="en-US"/>
        </a:p>
      </c:txPr>
    </c:legend>
    <c:plotVisOnly val="1"/>
    <c:dispBlanksAs val="gap"/>
    <c:showDLblsOverMax val="0"/>
    <c:extLst/>
  </c:chart>
  <c:spPr>
    <a:no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000">
          <a:solidFill>
            <a:srgbClr val="333333"/>
          </a:solidFill>
          <a:latin typeface="DM Sans"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rgbClr val="333333"/>
                </a:solidFill>
                <a:latin typeface="DM Sans" pitchFamily="2" charset="0"/>
                <a:ea typeface="+mn-ea"/>
                <a:cs typeface="+mn-cs"/>
              </a:defRPr>
            </a:pPr>
            <a:r>
              <a:rPr lang="en-GB"/>
              <a:t>GDP</a:t>
            </a:r>
          </a:p>
        </c:rich>
      </c:tx>
      <c:overlay val="0"/>
      <c:spPr>
        <a:noFill/>
        <a:ln>
          <a:noFill/>
        </a:ln>
        <a:effectLst/>
      </c:spPr>
      <c:txPr>
        <a:bodyPr rot="0" spcFirstLastPara="1" vertOverflow="ellipsis" vert="horz" wrap="square" anchor="ctr" anchorCtr="1"/>
        <a:lstStyle/>
        <a:p>
          <a:pPr>
            <a:defRPr sz="1200" b="0" i="0" u="none" strike="noStrike" kern="1200" spc="0" baseline="0">
              <a:solidFill>
                <a:srgbClr val="333333"/>
              </a:solidFill>
              <a:latin typeface="DM Sans" pitchFamily="2" charset="0"/>
              <a:ea typeface="+mn-ea"/>
              <a:cs typeface="+mn-cs"/>
            </a:defRPr>
          </a:pPr>
          <a:endParaRPr lang="en-US"/>
        </a:p>
      </c:txPr>
    </c:title>
    <c:autoTitleDeleted val="0"/>
    <c:plotArea>
      <c:layout>
        <c:manualLayout>
          <c:layoutTarget val="inner"/>
          <c:xMode val="edge"/>
          <c:yMode val="edge"/>
          <c:x val="0.16001986804618384"/>
          <c:y val="0.41843421605716685"/>
          <c:w val="0.76401634427950216"/>
          <c:h val="0.48737354630797253"/>
        </c:manualLayout>
      </c:layout>
      <c:barChart>
        <c:barDir val="col"/>
        <c:grouping val="stacked"/>
        <c:varyColors val="0"/>
        <c:ser>
          <c:idx val="0"/>
          <c:order val="2"/>
          <c:tx>
            <c:strRef>
              <c:f>scenario_main_results!$G$2</c:f>
              <c:strCache>
                <c:ptCount val="1"/>
                <c:pt idx="0">
                  <c:v>Geopolitical risks</c:v>
                </c:pt>
              </c:strCache>
            </c:strRef>
          </c:tx>
          <c:spPr>
            <a:solidFill>
              <a:srgbClr val="5C87B5"/>
            </a:solidFill>
            <a:ln>
              <a:noFill/>
            </a:ln>
            <a:effectLst/>
          </c:spPr>
          <c:invertIfNegative val="0"/>
          <c:cat>
            <c:multiLvlStrRef>
              <c:f>scenario_main_results!$B$8:$C$14</c:f>
              <c:multiLvlStrCache>
                <c:ptCount val="7"/>
                <c:lvl>
                  <c:pt idx="0">
                    <c:v>Q2 </c:v>
                  </c:pt>
                  <c:pt idx="1">
                    <c:v>Q3 </c:v>
                  </c:pt>
                  <c:pt idx="2">
                    <c:v>Q4 </c:v>
                  </c:pt>
                  <c:pt idx="3">
                    <c:v>Q1</c:v>
                  </c:pt>
                  <c:pt idx="4">
                    <c:v>Q2</c:v>
                  </c:pt>
                  <c:pt idx="5">
                    <c:v>Q3</c:v>
                  </c:pt>
                  <c:pt idx="6">
                    <c:v>Q4</c:v>
                  </c:pt>
                </c:lvl>
                <c:lvl>
                  <c:pt idx="0">
                    <c:v>2026</c:v>
                  </c:pt>
                  <c:pt idx="3">
                    <c:v>2027</c:v>
                  </c:pt>
                </c:lvl>
              </c:multiLvlStrCache>
            </c:multiLvlStrRef>
          </c:cat>
          <c:val>
            <c:numRef>
              <c:f>scenario_main_results!$G$8:$G$14</c:f>
              <c:numCache>
                <c:formatCode>General</c:formatCode>
                <c:ptCount val="7"/>
                <c:pt idx="1">
                  <c:v>-0.37186204586114879</c:v>
                </c:pt>
                <c:pt idx="2">
                  <c:v>-0.2409147177078852</c:v>
                </c:pt>
                <c:pt idx="3">
                  <c:v>-0.17834053470506817</c:v>
                </c:pt>
                <c:pt idx="4">
                  <c:v>-0.15728470879721179</c:v>
                </c:pt>
                <c:pt idx="5">
                  <c:v>-9.1557546803855416E-2</c:v>
                </c:pt>
                <c:pt idx="6">
                  <c:v>-7.92401983563229E-2</c:v>
                </c:pt>
              </c:numCache>
            </c:numRef>
          </c:val>
          <c:extLst>
            <c:ext xmlns:c16="http://schemas.microsoft.com/office/drawing/2014/chart" uri="{C3380CC4-5D6E-409C-BE32-E72D297353CC}">
              <c16:uniqueId val="{00000000-5685-4781-B440-A0CAB891AC4E}"/>
            </c:ext>
          </c:extLst>
        </c:ser>
        <c:ser>
          <c:idx val="1"/>
          <c:order val="3"/>
          <c:tx>
            <c:strRef>
              <c:f>scenario_main_results!$H$2</c:f>
              <c:strCache>
                <c:ptCount val="1"/>
                <c:pt idx="0">
                  <c:v>US risks</c:v>
                </c:pt>
              </c:strCache>
            </c:strRef>
          </c:tx>
          <c:spPr>
            <a:solidFill>
              <a:srgbClr val="6261A3"/>
            </a:solidFill>
            <a:ln>
              <a:noFill/>
            </a:ln>
            <a:effectLst/>
          </c:spPr>
          <c:invertIfNegative val="0"/>
          <c:cat>
            <c:multiLvlStrRef>
              <c:f>scenario_main_results!$B$8:$C$14</c:f>
              <c:multiLvlStrCache>
                <c:ptCount val="7"/>
                <c:lvl>
                  <c:pt idx="0">
                    <c:v>Q2 </c:v>
                  </c:pt>
                  <c:pt idx="1">
                    <c:v>Q3 </c:v>
                  </c:pt>
                  <c:pt idx="2">
                    <c:v>Q4 </c:v>
                  </c:pt>
                  <c:pt idx="3">
                    <c:v>Q1</c:v>
                  </c:pt>
                  <c:pt idx="4">
                    <c:v>Q2</c:v>
                  </c:pt>
                  <c:pt idx="5">
                    <c:v>Q3</c:v>
                  </c:pt>
                  <c:pt idx="6">
                    <c:v>Q4</c:v>
                  </c:pt>
                </c:lvl>
                <c:lvl>
                  <c:pt idx="0">
                    <c:v>2026</c:v>
                  </c:pt>
                  <c:pt idx="3">
                    <c:v>2027</c:v>
                  </c:pt>
                </c:lvl>
              </c:multiLvlStrCache>
            </c:multiLvlStrRef>
          </c:cat>
          <c:val>
            <c:numRef>
              <c:f>scenario_main_results!$H$8:$H$14</c:f>
              <c:numCache>
                <c:formatCode>General</c:formatCode>
                <c:ptCount val="7"/>
                <c:pt idx="1">
                  <c:v>9.4899999999999998E-2</c:v>
                </c:pt>
                <c:pt idx="2">
                  <c:v>5.8200000000000002E-2</c:v>
                </c:pt>
                <c:pt idx="3">
                  <c:v>-0.1993</c:v>
                </c:pt>
                <c:pt idx="4">
                  <c:v>-0.26800000000000002</c:v>
                </c:pt>
                <c:pt idx="5">
                  <c:v>-0.1018</c:v>
                </c:pt>
                <c:pt idx="6">
                  <c:v>-0.1043</c:v>
                </c:pt>
              </c:numCache>
            </c:numRef>
          </c:val>
          <c:extLst>
            <c:ext xmlns:c16="http://schemas.microsoft.com/office/drawing/2014/chart" uri="{C3380CC4-5D6E-409C-BE32-E72D297353CC}">
              <c16:uniqueId val="{00000001-5685-4781-B440-A0CAB891AC4E}"/>
            </c:ext>
          </c:extLst>
        </c:ser>
        <c:dLbls>
          <c:showLegendKey val="0"/>
          <c:showVal val="0"/>
          <c:showCatName val="0"/>
          <c:showSerName val="0"/>
          <c:showPercent val="0"/>
          <c:showBubbleSize val="0"/>
        </c:dLbls>
        <c:gapWidth val="150"/>
        <c:overlap val="100"/>
        <c:axId val="26055760"/>
        <c:axId val="26051920"/>
      </c:barChart>
      <c:lineChart>
        <c:grouping val="standard"/>
        <c:varyColors val="0"/>
        <c:ser>
          <c:idx val="3"/>
          <c:order val="0"/>
          <c:tx>
            <c:strRef>
              <c:f>scenario_main_results!$E$2</c:f>
              <c:strCache>
                <c:ptCount val="1"/>
                <c:pt idx="0">
                  <c:v>Baseline</c:v>
                </c:pt>
              </c:strCache>
            </c:strRef>
          </c:tx>
          <c:spPr>
            <a:ln w="28575" cap="rnd">
              <a:solidFill>
                <a:srgbClr val="004494"/>
              </a:solidFill>
              <a:round/>
            </a:ln>
            <a:effectLst/>
          </c:spPr>
          <c:marker>
            <c:symbol val="none"/>
          </c:marker>
          <c:cat>
            <c:multiLvlStrRef>
              <c:f>scenario_main_results!$B$8:$C$14</c:f>
              <c:multiLvlStrCache>
                <c:ptCount val="7"/>
                <c:lvl>
                  <c:pt idx="0">
                    <c:v>Q2 </c:v>
                  </c:pt>
                  <c:pt idx="1">
                    <c:v>Q3 </c:v>
                  </c:pt>
                  <c:pt idx="2">
                    <c:v>Q4 </c:v>
                  </c:pt>
                  <c:pt idx="3">
                    <c:v>Q1</c:v>
                  </c:pt>
                  <c:pt idx="4">
                    <c:v>Q2</c:v>
                  </c:pt>
                  <c:pt idx="5">
                    <c:v>Q3</c:v>
                  </c:pt>
                  <c:pt idx="6">
                    <c:v>Q4</c:v>
                  </c:pt>
                </c:lvl>
                <c:lvl>
                  <c:pt idx="0">
                    <c:v>2026</c:v>
                  </c:pt>
                  <c:pt idx="3">
                    <c:v>2027</c:v>
                  </c:pt>
                </c:lvl>
              </c:multiLvlStrCache>
            </c:multiLvlStrRef>
          </c:cat>
          <c:val>
            <c:numRef>
              <c:f>scenario_main_results!$E$8:$E$14</c:f>
              <c:numCache>
                <c:formatCode>General</c:formatCode>
                <c:ptCount val="7"/>
                <c:pt idx="0">
                  <c:v>1.1999999999989797E-2</c:v>
                </c:pt>
                <c:pt idx="1">
                  <c:v>0.31419999999999781</c:v>
                </c:pt>
                <c:pt idx="2">
                  <c:v>0.34719999999999196</c:v>
                </c:pt>
                <c:pt idx="3">
                  <c:v>0.37290000000000934</c:v>
                </c:pt>
                <c:pt idx="4">
                  <c:v>0.31779999999999031</c:v>
                </c:pt>
                <c:pt idx="5">
                  <c:v>0.34440000000000026</c:v>
                </c:pt>
                <c:pt idx="6">
                  <c:v>0.35619999999998431</c:v>
                </c:pt>
              </c:numCache>
            </c:numRef>
          </c:val>
          <c:smooth val="0"/>
          <c:extLst>
            <c:ext xmlns:c16="http://schemas.microsoft.com/office/drawing/2014/chart" uri="{C3380CC4-5D6E-409C-BE32-E72D297353CC}">
              <c16:uniqueId val="{00000002-5685-4781-B440-A0CAB891AC4E}"/>
            </c:ext>
          </c:extLst>
        </c:ser>
        <c:ser>
          <c:idx val="4"/>
          <c:order val="1"/>
          <c:tx>
            <c:strRef>
              <c:f>scenario_main_results!$F$2</c:f>
              <c:strCache>
                <c:ptCount val="1"/>
                <c:pt idx="0">
                  <c:v>Adverse</c:v>
                </c:pt>
              </c:strCache>
            </c:strRef>
          </c:tx>
          <c:spPr>
            <a:ln w="28575" cap="rnd">
              <a:solidFill>
                <a:srgbClr val="DD277E"/>
              </a:solidFill>
              <a:round/>
            </a:ln>
            <a:effectLst/>
          </c:spPr>
          <c:marker>
            <c:symbol val="none"/>
          </c:marker>
          <c:cat>
            <c:multiLvlStrRef>
              <c:f>scenario_main_results!$B$8:$C$14</c:f>
              <c:multiLvlStrCache>
                <c:ptCount val="7"/>
                <c:lvl>
                  <c:pt idx="0">
                    <c:v>Q2 </c:v>
                  </c:pt>
                  <c:pt idx="1">
                    <c:v>Q3 </c:v>
                  </c:pt>
                  <c:pt idx="2">
                    <c:v>Q4 </c:v>
                  </c:pt>
                  <c:pt idx="3">
                    <c:v>Q1</c:v>
                  </c:pt>
                  <c:pt idx="4">
                    <c:v>Q2</c:v>
                  </c:pt>
                  <c:pt idx="5">
                    <c:v>Q3</c:v>
                  </c:pt>
                  <c:pt idx="6">
                    <c:v>Q4</c:v>
                  </c:pt>
                </c:lvl>
                <c:lvl>
                  <c:pt idx="0">
                    <c:v>2026</c:v>
                  </c:pt>
                  <c:pt idx="3">
                    <c:v>2027</c:v>
                  </c:pt>
                </c:lvl>
              </c:multiLvlStrCache>
            </c:multiLvlStrRef>
          </c:cat>
          <c:val>
            <c:numRef>
              <c:f>scenario_main_results!$F$8:$F$14</c:f>
              <c:numCache>
                <c:formatCode>General</c:formatCode>
                <c:ptCount val="7"/>
                <c:pt idx="0">
                  <c:v>1.1999999999989797E-2</c:v>
                </c:pt>
                <c:pt idx="1">
                  <c:v>3.7237954138857887E-2</c:v>
                </c:pt>
                <c:pt idx="2">
                  <c:v>0.16448528229211501</c:v>
                </c:pt>
                <c:pt idx="3">
                  <c:v>-4.7405347050610835E-3</c:v>
                </c:pt>
                <c:pt idx="4">
                  <c:v>-0.10748470879722305</c:v>
                </c:pt>
                <c:pt idx="5">
                  <c:v>0.15104245319614851</c:v>
                </c:pt>
                <c:pt idx="6">
                  <c:v>0.1726598016436709</c:v>
                </c:pt>
              </c:numCache>
            </c:numRef>
          </c:val>
          <c:smooth val="0"/>
          <c:extLst>
            <c:ext xmlns:c16="http://schemas.microsoft.com/office/drawing/2014/chart" uri="{C3380CC4-5D6E-409C-BE32-E72D297353CC}">
              <c16:uniqueId val="{00000003-5685-4781-B440-A0CAB891AC4E}"/>
            </c:ext>
          </c:extLst>
        </c:ser>
        <c:dLbls>
          <c:showLegendKey val="0"/>
          <c:showVal val="0"/>
          <c:showCatName val="0"/>
          <c:showSerName val="0"/>
          <c:showPercent val="0"/>
          <c:showBubbleSize val="0"/>
        </c:dLbls>
        <c:marker val="1"/>
        <c:smooth val="0"/>
        <c:axId val="26055760"/>
        <c:axId val="26051920"/>
      </c:lineChart>
      <c:catAx>
        <c:axId val="26055760"/>
        <c:scaling>
          <c:orientation val="minMax"/>
        </c:scaling>
        <c:delete val="0"/>
        <c:axPos val="b"/>
        <c:numFmt formatCode="m/d/yyyy" sourceLinked="0"/>
        <c:majorTickMark val="none"/>
        <c:minorTickMark val="none"/>
        <c:tickLblPos val="low"/>
        <c:spPr>
          <a:noFill/>
          <a:ln w="9525" cap="flat" cmpd="sng" algn="ctr">
            <a:solidFill>
              <a:schemeClr val="tx1"/>
            </a:solidFill>
            <a:prstDash val="solid"/>
            <a:round/>
            <a:headEnd type="none" w="med" len="med"/>
            <a:tailEnd type="none" w="med" len="med"/>
          </a:ln>
          <a:effectLst/>
        </c:spPr>
        <c:txPr>
          <a:bodyPr rot="0" spcFirstLastPara="1" vertOverflow="ellipsis"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1920"/>
        <c:crosses val="autoZero"/>
        <c:auto val="1"/>
        <c:lblAlgn val="ctr"/>
        <c:lblOffset val="100"/>
        <c:noMultiLvlLbl val="0"/>
      </c:catAx>
      <c:valAx>
        <c:axId val="26051920"/>
        <c:scaling>
          <c:orientation val="minMax"/>
        </c:scaling>
        <c:delete val="0"/>
        <c:axPos val="l"/>
        <c:majorGridlines>
          <c:spPr>
            <a:ln w="6350" cap="flat" cmpd="sng" algn="ctr">
              <a:solidFill>
                <a:srgbClr val="CCCCCC"/>
              </a:solidFill>
              <a:prstDash val="solid"/>
              <a:round/>
              <a:headEnd type="none" w="med" len="med"/>
              <a:tailEnd type="none" w="med" len="med"/>
            </a:ln>
            <a:effectLst/>
          </c:spPr>
        </c:majorGridlines>
        <c:numFmt formatCode="General" sourceLinked="1"/>
        <c:majorTickMark val="none"/>
        <c:minorTickMark val="none"/>
        <c:tickLblPos val="low"/>
        <c:spPr>
          <a:noFill/>
          <a:ln w="12700">
            <a:noFill/>
          </a:ln>
          <a:effectLst/>
        </c:spPr>
        <c:txPr>
          <a:bodyPr rot="-60000000" spcFirstLastPara="1" vertOverflow="ellipsis" vert="horz"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5760"/>
        <c:crosses val="autoZero"/>
        <c:crossBetween val="between"/>
      </c:valAx>
      <c:spPr>
        <a:noFill/>
        <a:ln>
          <a:noFill/>
        </a:ln>
        <a:effectLst/>
        <a:extLst>
          <a:ext uri="{91240B29-F687-4F45-9708-019B960494DF}">
            <a14:hiddenLine xmlns:a14="http://schemas.microsoft.com/office/drawing/2010/main">
              <a:noFill/>
            </a14:hiddenLine>
          </a:ext>
        </a:extLst>
      </c:spPr>
    </c:plotArea>
    <c:legend>
      <c:legendPos val="t"/>
      <c:layout>
        <c:manualLayout>
          <c:xMode val="edge"/>
          <c:yMode val="edge"/>
          <c:x val="1.6084870295396615E-2"/>
          <c:y val="0.10509948157489139"/>
          <c:w val="0.93450404858299596"/>
          <c:h val="0.22269370884124984"/>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333333"/>
              </a:solidFill>
              <a:latin typeface="DM Sans" pitchFamily="2" charset="0"/>
              <a:ea typeface="+mn-ea"/>
              <a:cs typeface="+mn-cs"/>
            </a:defRPr>
          </a:pPr>
          <a:endParaRPr lang="en-US"/>
        </a:p>
      </c:txPr>
    </c:legend>
    <c:plotVisOnly val="1"/>
    <c:dispBlanksAs val="gap"/>
    <c:showDLblsOverMax val="0"/>
    <c:extLst/>
  </c:chart>
  <c:spPr>
    <a:no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000">
          <a:solidFill>
            <a:srgbClr val="333333"/>
          </a:solidFill>
          <a:latin typeface="DM Sans"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rgbClr val="333333"/>
                </a:solidFill>
                <a:latin typeface="DM Sans" pitchFamily="2" charset="0"/>
                <a:ea typeface="+mn-ea"/>
                <a:cs typeface="+mn-cs"/>
              </a:defRPr>
            </a:pPr>
            <a:r>
              <a:rPr lang="en-GB"/>
              <a:t>Inflation</a:t>
            </a:r>
          </a:p>
        </c:rich>
      </c:tx>
      <c:overlay val="0"/>
      <c:spPr>
        <a:noFill/>
        <a:ln>
          <a:noFill/>
        </a:ln>
        <a:effectLst/>
      </c:spPr>
      <c:txPr>
        <a:bodyPr rot="0" spcFirstLastPara="1" vertOverflow="ellipsis" vert="horz" wrap="square" anchor="ctr" anchorCtr="1"/>
        <a:lstStyle/>
        <a:p>
          <a:pPr>
            <a:defRPr sz="1200" b="0" i="0" u="none" strike="noStrike" kern="1200" spc="0" baseline="0">
              <a:solidFill>
                <a:srgbClr val="333333"/>
              </a:solidFill>
              <a:latin typeface="DM Sans" pitchFamily="2" charset="0"/>
              <a:ea typeface="+mn-ea"/>
              <a:cs typeface="+mn-cs"/>
            </a:defRPr>
          </a:pPr>
          <a:endParaRPr lang="en-US"/>
        </a:p>
      </c:txPr>
    </c:title>
    <c:autoTitleDeleted val="0"/>
    <c:plotArea>
      <c:layout>
        <c:manualLayout>
          <c:layoutTarget val="inner"/>
          <c:xMode val="edge"/>
          <c:yMode val="edge"/>
          <c:x val="0.16001986804618384"/>
          <c:y val="0.41843421605716685"/>
          <c:w val="0.76401634427950216"/>
          <c:h val="0.48737354630797253"/>
        </c:manualLayout>
      </c:layout>
      <c:barChart>
        <c:barDir val="col"/>
        <c:grouping val="stacked"/>
        <c:varyColors val="0"/>
        <c:ser>
          <c:idx val="3"/>
          <c:order val="0"/>
          <c:tx>
            <c:strRef>
              <c:f>scenario_main_results!$L$2</c:f>
              <c:strCache>
                <c:ptCount val="1"/>
                <c:pt idx="0">
                  <c:v>Geopolitical risks</c:v>
                </c:pt>
              </c:strCache>
            </c:strRef>
          </c:tx>
          <c:spPr>
            <a:solidFill>
              <a:srgbClr val="5C87B5"/>
            </a:solidFill>
            <a:ln>
              <a:noFill/>
            </a:ln>
            <a:effectLst/>
          </c:spPr>
          <c:invertIfNegative val="0"/>
          <c:cat>
            <c:multiLvlStrRef>
              <c:f>scenario_main_results!$B$8:$C$14</c:f>
              <c:multiLvlStrCache>
                <c:ptCount val="7"/>
                <c:lvl>
                  <c:pt idx="0">
                    <c:v>Q2 </c:v>
                  </c:pt>
                  <c:pt idx="1">
                    <c:v>Q3 </c:v>
                  </c:pt>
                  <c:pt idx="2">
                    <c:v>Q4 </c:v>
                  </c:pt>
                  <c:pt idx="3">
                    <c:v>Q1</c:v>
                  </c:pt>
                  <c:pt idx="4">
                    <c:v>Q2</c:v>
                  </c:pt>
                  <c:pt idx="5">
                    <c:v>Q3</c:v>
                  </c:pt>
                  <c:pt idx="6">
                    <c:v>Q4</c:v>
                  </c:pt>
                </c:lvl>
                <c:lvl>
                  <c:pt idx="0">
                    <c:v>2026</c:v>
                  </c:pt>
                  <c:pt idx="3">
                    <c:v>2027</c:v>
                  </c:pt>
                </c:lvl>
              </c:multiLvlStrCache>
            </c:multiLvlStrRef>
          </c:cat>
          <c:val>
            <c:numRef>
              <c:f>scenario_main_results!$L$8:$L$14</c:f>
              <c:numCache>
                <c:formatCode>General</c:formatCode>
                <c:ptCount val="7"/>
                <c:pt idx="1">
                  <c:v>1.2790759300726982</c:v>
                </c:pt>
                <c:pt idx="2">
                  <c:v>1.5181629759257709</c:v>
                </c:pt>
                <c:pt idx="3">
                  <c:v>1.4526685494768394</c:v>
                </c:pt>
                <c:pt idx="4">
                  <c:v>1.1708892680903349</c:v>
                </c:pt>
                <c:pt idx="5">
                  <c:v>0.87336974228695985</c:v>
                </c:pt>
                <c:pt idx="6">
                  <c:v>0.59973165001422479</c:v>
                </c:pt>
              </c:numCache>
            </c:numRef>
          </c:val>
          <c:extLst>
            <c:ext xmlns:c16="http://schemas.microsoft.com/office/drawing/2014/chart" uri="{C3380CC4-5D6E-409C-BE32-E72D297353CC}">
              <c16:uniqueId val="{00000000-C32F-4BEE-867D-CC439760C7AF}"/>
            </c:ext>
          </c:extLst>
        </c:ser>
        <c:ser>
          <c:idx val="4"/>
          <c:order val="1"/>
          <c:tx>
            <c:strRef>
              <c:f>scenario_main_results!$M$2</c:f>
              <c:strCache>
                <c:ptCount val="1"/>
                <c:pt idx="0">
                  <c:v>US risks</c:v>
                </c:pt>
              </c:strCache>
            </c:strRef>
          </c:tx>
          <c:spPr>
            <a:solidFill>
              <a:srgbClr val="6261A3"/>
            </a:solidFill>
            <a:ln>
              <a:noFill/>
            </a:ln>
            <a:effectLst/>
          </c:spPr>
          <c:invertIfNegative val="0"/>
          <c:cat>
            <c:multiLvlStrRef>
              <c:f>scenario_main_results!$B$8:$C$14</c:f>
              <c:multiLvlStrCache>
                <c:ptCount val="7"/>
                <c:lvl>
                  <c:pt idx="0">
                    <c:v>Q2 </c:v>
                  </c:pt>
                  <c:pt idx="1">
                    <c:v>Q3 </c:v>
                  </c:pt>
                  <c:pt idx="2">
                    <c:v>Q4 </c:v>
                  </c:pt>
                  <c:pt idx="3">
                    <c:v>Q1</c:v>
                  </c:pt>
                  <c:pt idx="4">
                    <c:v>Q2</c:v>
                  </c:pt>
                  <c:pt idx="5">
                    <c:v>Q3</c:v>
                  </c:pt>
                  <c:pt idx="6">
                    <c:v>Q4</c:v>
                  </c:pt>
                </c:lvl>
                <c:lvl>
                  <c:pt idx="0">
                    <c:v>2026</c:v>
                  </c:pt>
                  <c:pt idx="3">
                    <c:v>2027</c:v>
                  </c:pt>
                </c:lvl>
              </c:multiLvlStrCache>
            </c:multiLvlStrRef>
          </c:cat>
          <c:val>
            <c:numRef>
              <c:f>scenario_main_results!$M$8:$M$14</c:f>
              <c:numCache>
                <c:formatCode>General</c:formatCode>
                <c:ptCount val="7"/>
                <c:pt idx="1">
                  <c:v>1.15E-2</c:v>
                </c:pt>
                <c:pt idx="2">
                  <c:v>2.1700000000000004E-2</c:v>
                </c:pt>
                <c:pt idx="3">
                  <c:v>-2.3E-3</c:v>
                </c:pt>
                <c:pt idx="4">
                  <c:v>-6.3200000000000006E-2</c:v>
                </c:pt>
                <c:pt idx="5">
                  <c:v>-0.16949999999999998</c:v>
                </c:pt>
                <c:pt idx="6">
                  <c:v>-0.31069999999999998</c:v>
                </c:pt>
              </c:numCache>
            </c:numRef>
          </c:val>
          <c:extLst>
            <c:ext xmlns:c16="http://schemas.microsoft.com/office/drawing/2014/chart" uri="{C3380CC4-5D6E-409C-BE32-E72D297353CC}">
              <c16:uniqueId val="{00000001-C32F-4BEE-867D-CC439760C7AF}"/>
            </c:ext>
          </c:extLst>
        </c:ser>
        <c:dLbls>
          <c:showLegendKey val="0"/>
          <c:showVal val="0"/>
          <c:showCatName val="0"/>
          <c:showSerName val="0"/>
          <c:showPercent val="0"/>
          <c:showBubbleSize val="0"/>
        </c:dLbls>
        <c:gapWidth val="150"/>
        <c:overlap val="100"/>
        <c:axId val="26055760"/>
        <c:axId val="26051920"/>
      </c:barChart>
      <c:lineChart>
        <c:grouping val="standard"/>
        <c:varyColors val="0"/>
        <c:ser>
          <c:idx val="1"/>
          <c:order val="2"/>
          <c:tx>
            <c:strRef>
              <c:f>scenario_main_results!$J$2</c:f>
              <c:strCache>
                <c:ptCount val="1"/>
                <c:pt idx="0">
                  <c:v>Baseline</c:v>
                </c:pt>
              </c:strCache>
            </c:strRef>
          </c:tx>
          <c:spPr>
            <a:ln w="28575" cap="rnd">
              <a:solidFill>
                <a:srgbClr val="004494"/>
              </a:solidFill>
              <a:round/>
            </a:ln>
            <a:effectLst/>
          </c:spPr>
          <c:marker>
            <c:symbol val="none"/>
          </c:marker>
          <c:cat>
            <c:multiLvlStrRef>
              <c:f>scenario_main_results!$B$8:$C$14</c:f>
              <c:multiLvlStrCache>
                <c:ptCount val="7"/>
                <c:lvl>
                  <c:pt idx="0">
                    <c:v>Q2 </c:v>
                  </c:pt>
                  <c:pt idx="1">
                    <c:v>Q3 </c:v>
                  </c:pt>
                  <c:pt idx="2">
                    <c:v>Q4 </c:v>
                  </c:pt>
                  <c:pt idx="3">
                    <c:v>Q1</c:v>
                  </c:pt>
                  <c:pt idx="4">
                    <c:v>Q2</c:v>
                  </c:pt>
                  <c:pt idx="5">
                    <c:v>Q3</c:v>
                  </c:pt>
                  <c:pt idx="6">
                    <c:v>Q4</c:v>
                  </c:pt>
                </c:lvl>
                <c:lvl>
                  <c:pt idx="0">
                    <c:v>2026</c:v>
                  </c:pt>
                  <c:pt idx="3">
                    <c:v>2027</c:v>
                  </c:pt>
                </c:lvl>
              </c:multiLvlStrCache>
            </c:multiLvlStrRef>
          </c:cat>
          <c:val>
            <c:numRef>
              <c:f>scenario_main_results!$J$8:$J$14</c:f>
              <c:numCache>
                <c:formatCode>General</c:formatCode>
                <c:ptCount val="7"/>
                <c:pt idx="0">
                  <c:v>2.4775326464501868</c:v>
                </c:pt>
                <c:pt idx="1">
                  <c:v>2.9146428614397424</c:v>
                </c:pt>
                <c:pt idx="2">
                  <c:v>3.4136437092922023</c:v>
                </c:pt>
                <c:pt idx="3">
                  <c:v>3.6485000308502213</c:v>
                </c:pt>
                <c:pt idx="4">
                  <c:v>3.3288401336347917</c:v>
                </c:pt>
                <c:pt idx="5">
                  <c:v>2.8203290161578076</c:v>
                </c:pt>
                <c:pt idx="6">
                  <c:v>2.2387540023895092</c:v>
                </c:pt>
              </c:numCache>
            </c:numRef>
          </c:val>
          <c:smooth val="0"/>
          <c:extLst>
            <c:ext xmlns:c16="http://schemas.microsoft.com/office/drawing/2014/chart" uri="{C3380CC4-5D6E-409C-BE32-E72D297353CC}">
              <c16:uniqueId val="{00000002-C32F-4BEE-867D-CC439760C7AF}"/>
            </c:ext>
          </c:extLst>
        </c:ser>
        <c:ser>
          <c:idx val="2"/>
          <c:order val="3"/>
          <c:tx>
            <c:strRef>
              <c:f>scenario_main_results!$K$2</c:f>
              <c:strCache>
                <c:ptCount val="1"/>
                <c:pt idx="0">
                  <c:v>Adverse</c:v>
                </c:pt>
              </c:strCache>
            </c:strRef>
          </c:tx>
          <c:spPr>
            <a:ln w="28575" cap="rnd">
              <a:solidFill>
                <a:srgbClr val="DD277E"/>
              </a:solidFill>
              <a:round/>
            </a:ln>
            <a:effectLst/>
          </c:spPr>
          <c:marker>
            <c:symbol val="none"/>
          </c:marker>
          <c:cat>
            <c:multiLvlStrRef>
              <c:f>scenario_main_results!$B$8:$C$14</c:f>
              <c:multiLvlStrCache>
                <c:ptCount val="7"/>
                <c:lvl>
                  <c:pt idx="0">
                    <c:v>Q2 </c:v>
                  </c:pt>
                  <c:pt idx="1">
                    <c:v>Q3 </c:v>
                  </c:pt>
                  <c:pt idx="2">
                    <c:v>Q4 </c:v>
                  </c:pt>
                  <c:pt idx="3">
                    <c:v>Q1</c:v>
                  </c:pt>
                  <c:pt idx="4">
                    <c:v>Q2</c:v>
                  </c:pt>
                  <c:pt idx="5">
                    <c:v>Q3</c:v>
                  </c:pt>
                  <c:pt idx="6">
                    <c:v>Q4</c:v>
                  </c:pt>
                </c:lvl>
                <c:lvl>
                  <c:pt idx="0">
                    <c:v>2026</c:v>
                  </c:pt>
                  <c:pt idx="3">
                    <c:v>2027</c:v>
                  </c:pt>
                </c:lvl>
              </c:multiLvlStrCache>
            </c:multiLvlStrRef>
          </c:cat>
          <c:val>
            <c:numRef>
              <c:f>scenario_main_results!$K$8:$K$14</c:f>
              <c:numCache>
                <c:formatCode>General</c:formatCode>
                <c:ptCount val="7"/>
                <c:pt idx="0">
                  <c:v>2.4775326464501868</c:v>
                </c:pt>
                <c:pt idx="1">
                  <c:v>4.2052187915124328</c:v>
                </c:pt>
                <c:pt idx="2">
                  <c:v>4.9535066852179677</c:v>
                </c:pt>
                <c:pt idx="3">
                  <c:v>5.098868580327065</c:v>
                </c:pt>
                <c:pt idx="4">
                  <c:v>4.43652940172512</c:v>
                </c:pt>
                <c:pt idx="5">
                  <c:v>3.5241987584447632</c:v>
                </c:pt>
                <c:pt idx="6">
                  <c:v>2.5277856524037245</c:v>
                </c:pt>
              </c:numCache>
            </c:numRef>
          </c:val>
          <c:smooth val="0"/>
          <c:extLst>
            <c:ext xmlns:c16="http://schemas.microsoft.com/office/drawing/2014/chart" uri="{C3380CC4-5D6E-409C-BE32-E72D297353CC}">
              <c16:uniqueId val="{00000003-C32F-4BEE-867D-CC439760C7AF}"/>
            </c:ext>
          </c:extLst>
        </c:ser>
        <c:dLbls>
          <c:showLegendKey val="0"/>
          <c:showVal val="0"/>
          <c:showCatName val="0"/>
          <c:showSerName val="0"/>
          <c:showPercent val="0"/>
          <c:showBubbleSize val="0"/>
        </c:dLbls>
        <c:marker val="1"/>
        <c:smooth val="0"/>
        <c:axId val="26055760"/>
        <c:axId val="26051920"/>
      </c:lineChart>
      <c:catAx>
        <c:axId val="26055760"/>
        <c:scaling>
          <c:orientation val="minMax"/>
        </c:scaling>
        <c:delete val="0"/>
        <c:axPos val="b"/>
        <c:numFmt formatCode="m/d/yyyy" sourceLinked="0"/>
        <c:majorTickMark val="none"/>
        <c:minorTickMark val="none"/>
        <c:tickLblPos val="low"/>
        <c:spPr>
          <a:noFill/>
          <a:ln w="9525" cap="flat" cmpd="sng" algn="ctr">
            <a:solidFill>
              <a:schemeClr val="tx1"/>
            </a:solidFill>
            <a:prstDash val="solid"/>
            <a:round/>
            <a:headEnd type="none" w="med" len="med"/>
            <a:tailEnd type="none" w="med" len="med"/>
          </a:ln>
          <a:effectLst/>
        </c:spPr>
        <c:txPr>
          <a:bodyPr rot="0" spcFirstLastPara="1" vertOverflow="ellipsis"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1920"/>
        <c:crosses val="autoZero"/>
        <c:auto val="1"/>
        <c:lblAlgn val="ctr"/>
        <c:lblOffset val="100"/>
        <c:noMultiLvlLbl val="0"/>
      </c:catAx>
      <c:valAx>
        <c:axId val="26051920"/>
        <c:scaling>
          <c:orientation val="minMax"/>
        </c:scaling>
        <c:delete val="0"/>
        <c:axPos val="l"/>
        <c:majorGridlines>
          <c:spPr>
            <a:ln w="6350" cap="flat" cmpd="sng" algn="ctr">
              <a:solidFill>
                <a:srgbClr val="CCCCCC"/>
              </a:solidFill>
              <a:prstDash val="solid"/>
              <a:round/>
              <a:headEnd type="none" w="med" len="med"/>
              <a:tailEnd type="none" w="med" len="med"/>
            </a:ln>
            <a:effectLst/>
          </c:spPr>
        </c:majorGridlines>
        <c:numFmt formatCode="General" sourceLinked="1"/>
        <c:majorTickMark val="none"/>
        <c:minorTickMark val="none"/>
        <c:tickLblPos val="low"/>
        <c:spPr>
          <a:noFill/>
          <a:ln w="12700">
            <a:noFill/>
          </a:ln>
          <a:effectLst/>
        </c:spPr>
        <c:txPr>
          <a:bodyPr rot="-60000000" spcFirstLastPara="1" vertOverflow="ellipsis" vert="horz" wrap="square" anchor="ctr" anchorCtr="1"/>
          <a:lstStyle/>
          <a:p>
            <a:pPr>
              <a:defRPr sz="900" b="0" i="0" u="none" strike="noStrike" kern="1200" baseline="0">
                <a:solidFill>
                  <a:srgbClr val="333333"/>
                </a:solidFill>
                <a:latin typeface="DM Sans" pitchFamily="2" charset="0"/>
                <a:ea typeface="+mn-ea"/>
                <a:cs typeface="+mn-cs"/>
              </a:defRPr>
            </a:pPr>
            <a:endParaRPr lang="en-US"/>
          </a:p>
        </c:txPr>
        <c:crossAx val="26055760"/>
        <c:crosses val="autoZero"/>
        <c:crossBetween val="between"/>
      </c:valAx>
      <c:spPr>
        <a:noFill/>
        <a:ln>
          <a:noFill/>
        </a:ln>
        <a:effectLst/>
        <a:extLst>
          <a:ext uri="{91240B29-F687-4F45-9708-019B960494DF}">
            <a14:hiddenLine xmlns:a14="http://schemas.microsoft.com/office/drawing/2010/main">
              <a:noFill/>
            </a14:hiddenLine>
          </a:ext>
        </a:extLst>
      </c:spPr>
    </c:plotArea>
    <c:legend>
      <c:legendPos val="t"/>
      <c:layout>
        <c:manualLayout>
          <c:xMode val="edge"/>
          <c:yMode val="edge"/>
          <c:x val="6.3693207377417904E-2"/>
          <c:y val="0.10509948157489139"/>
          <c:w val="0.88213487779277255"/>
          <c:h val="0.21379641305870814"/>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333333"/>
              </a:solidFill>
              <a:latin typeface="DM Sans" pitchFamily="2" charset="0"/>
              <a:ea typeface="+mn-ea"/>
              <a:cs typeface="+mn-cs"/>
            </a:defRPr>
          </a:pPr>
          <a:endParaRPr lang="en-US"/>
        </a:p>
      </c:txPr>
    </c:legend>
    <c:plotVisOnly val="1"/>
    <c:dispBlanksAs val="gap"/>
    <c:showDLblsOverMax val="0"/>
    <c:extLst/>
  </c:chart>
  <c:spPr>
    <a:no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000">
          <a:solidFill>
            <a:srgbClr val="333333"/>
          </a:solidFill>
          <a:latin typeface="DM Sans" pitchFamily="2"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val>
            <c:numRef>
              <c:f>rec_q1!#REF!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rec_q1!#REF!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rec_q1!#REF!</c15:sqref>
                        </c15:formulaRef>
                      </c:ext>
                    </c:extLst>
                    <c:strCache>
                      <c:ptCount val="1"/>
                      <c:pt idx="0">
                        <c:v>#REF!</c:v>
                      </c:pt>
                    </c:strCache>
                  </c:strRef>
                </c15:cat>
              </c15:filteredCategoryTitle>
            </c:ext>
            <c:ext xmlns:c16="http://schemas.microsoft.com/office/drawing/2014/chart" uri="{C3380CC4-5D6E-409C-BE32-E72D297353CC}">
              <c16:uniqueId val="{00000000-6634-42E6-8F55-96B100981FAE}"/>
            </c:ext>
          </c:extLst>
        </c:ser>
        <c:dLbls>
          <c:showLegendKey val="0"/>
          <c:showVal val="0"/>
          <c:showCatName val="0"/>
          <c:showSerName val="0"/>
          <c:showPercent val="0"/>
          <c:showBubbleSize val="0"/>
        </c:dLbls>
        <c:gapWidth val="100"/>
        <c:axId val="1448017791"/>
        <c:axId val="1448014911"/>
      </c:barChart>
      <c:catAx>
        <c:axId val="1448017791"/>
        <c:scaling>
          <c:orientation val="minMax"/>
        </c:scaling>
        <c:delete val="0"/>
        <c:axPos val="l"/>
        <c:numFmt formatCode="General" sourceLinked="1"/>
        <c:majorTickMark val="none"/>
        <c:minorTickMark val="none"/>
        <c:tickLblPos val="low"/>
        <c:spPr>
          <a:noFill/>
          <a:ln w="12700" cap="flat" cmpd="sng" algn="ctr">
            <a:solidFill>
              <a:srgbClr val="4D4D4D"/>
            </a:solidFill>
            <a:prstDash val="solid"/>
            <a:round/>
            <a:headEnd type="none" w="med" len="med"/>
            <a:tailEnd type="none" w="med" len="med"/>
          </a:ln>
          <a:effectLst/>
        </c:spPr>
        <c:txPr>
          <a:bodyPr rot="0" spcFirstLastPara="1" vertOverflow="ellipsis" wrap="square" anchor="ctr" anchorCtr="1"/>
          <a:lstStyle/>
          <a:p>
            <a:pPr>
              <a:defRPr sz="1100" b="0" i="0" u="none" strike="noStrike" kern="1200" baseline="0">
                <a:solidFill>
                  <a:srgbClr val="000000"/>
                </a:solidFill>
                <a:latin typeface="Calibri"/>
                <a:ea typeface="Calibri"/>
                <a:cs typeface="Calibri"/>
              </a:defRPr>
            </a:pPr>
            <a:endParaRPr lang="en-US"/>
          </a:p>
        </c:txPr>
        <c:crossAx val="1448014911"/>
        <c:crosses val="autoZero"/>
        <c:auto val="1"/>
        <c:lblAlgn val="ctr"/>
        <c:lblOffset val="100"/>
        <c:noMultiLvlLbl val="0"/>
      </c:catAx>
      <c:valAx>
        <c:axId val="1448014911"/>
        <c:scaling>
          <c:orientation val="minMax"/>
        </c:scaling>
        <c:delete val="0"/>
        <c:axPos val="b"/>
        <c:majorGridlines>
          <c:spPr>
            <a:ln w="3175" cap="flat" cmpd="sng" algn="ctr">
              <a:solidFill>
                <a:srgbClr val="C0C2C3"/>
              </a:solidFill>
              <a:prstDash val="solid"/>
              <a:round/>
              <a:headEnd type="none" w="med" len="med"/>
              <a:tailEnd type="none" w="med" len="med"/>
            </a:ln>
            <a:effectLst/>
          </c:spPr>
        </c:majorGridlines>
        <c:numFmt formatCode="#,##0" sourceLinked="0"/>
        <c:majorTickMark val="none"/>
        <c:minorTickMark val="none"/>
        <c:tickLblPos val="low"/>
        <c:spPr>
          <a:noFill/>
          <a:ln w="12700">
            <a:solidFill>
              <a:prstClr val="black"/>
            </a:solidFill>
          </a:ln>
          <a:effectLst/>
        </c:spPr>
        <c:txPr>
          <a:bodyPr rot="-60000000" spcFirstLastPara="1" vertOverflow="ellipsis" vert="horz" wrap="square" anchor="ctr" anchorCtr="1"/>
          <a:lstStyle/>
          <a:p>
            <a:pPr>
              <a:defRPr sz="1100" b="0" i="0" u="none" strike="noStrike" kern="1200" baseline="0">
                <a:solidFill>
                  <a:srgbClr val="000000"/>
                </a:solidFill>
                <a:latin typeface="Calibri"/>
                <a:ea typeface="Calibri"/>
                <a:cs typeface="Calibri"/>
              </a:defRPr>
            </a:pPr>
            <a:endParaRPr lang="en-US"/>
          </a:p>
        </c:txPr>
        <c:crossAx val="1448017791"/>
        <c:crosses val="autoZero"/>
        <c:crossBetween val="between"/>
      </c:valAx>
      <c:spPr>
        <a:noFill/>
        <a:ln>
          <a:noFill/>
        </a:ln>
        <a:effectLst/>
        <a:extLs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rec_q1!#REF!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rec_q1!#REF!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rec_q1!#REF!</c15:sqref>
                        </c15:formulaRef>
                      </c:ext>
                    </c:extLst>
                    <c:strCache>
                      <c:ptCount val="1"/>
                      <c:pt idx="0">
                        <c:v>#REF!</c:v>
                      </c:pt>
                    </c:strCache>
                  </c:strRef>
                </c15:cat>
              </c15:filteredCategoryTitle>
            </c:ext>
            <c:ext xmlns:c16="http://schemas.microsoft.com/office/drawing/2014/chart" uri="{C3380CC4-5D6E-409C-BE32-E72D297353CC}">
              <c16:uniqueId val="{00000000-D788-48B3-8E45-55311BF90481}"/>
            </c:ext>
          </c:extLst>
        </c:ser>
        <c:dLbls>
          <c:showLegendKey val="0"/>
          <c:showVal val="0"/>
          <c:showCatName val="0"/>
          <c:showSerName val="0"/>
          <c:showPercent val="0"/>
          <c:showBubbleSize val="0"/>
        </c:dLbls>
        <c:gapWidth val="100"/>
        <c:overlap val="-30"/>
        <c:axId val="1567388528"/>
        <c:axId val="1567400528"/>
      </c:barChart>
      <c:catAx>
        <c:axId val="1567388528"/>
        <c:scaling>
          <c:orientation val="minMax"/>
        </c:scaling>
        <c:delete val="0"/>
        <c:axPos val="b"/>
        <c:numFmt formatCode="General" sourceLinked="1"/>
        <c:majorTickMark val="none"/>
        <c:minorTickMark val="none"/>
        <c:tickLblPos val="low"/>
        <c:spPr>
          <a:noFill/>
          <a:ln w="12700" cap="flat" cmpd="sng" algn="ctr">
            <a:solidFill>
              <a:srgbClr val="4D4D4D"/>
            </a:solidFill>
            <a:prstDash val="solid"/>
            <a:round/>
            <a:headEnd type="none" w="med" len="med"/>
            <a:tailEnd type="none" w="med" len="med"/>
          </a:ln>
          <a:effectLst/>
        </c:spPr>
        <c:txPr>
          <a:bodyPr rot="0" spcFirstLastPara="1" vertOverflow="ellipsis" wrap="square" anchor="ctr" anchorCtr="1"/>
          <a:lstStyle/>
          <a:p>
            <a:pPr>
              <a:defRPr sz="1100" b="0" i="0" u="none" strike="noStrike" kern="1200" baseline="0">
                <a:solidFill>
                  <a:srgbClr val="000000"/>
                </a:solidFill>
                <a:latin typeface="Calibri"/>
                <a:ea typeface="Calibri"/>
                <a:cs typeface="Calibri"/>
              </a:defRPr>
            </a:pPr>
            <a:endParaRPr lang="en-US"/>
          </a:p>
        </c:txPr>
        <c:crossAx val="1567400528"/>
        <c:crosses val="autoZero"/>
        <c:auto val="1"/>
        <c:lblAlgn val="ctr"/>
        <c:lblOffset val="100"/>
        <c:noMultiLvlLbl val="0"/>
      </c:catAx>
      <c:valAx>
        <c:axId val="1567400528"/>
        <c:scaling>
          <c:orientation val="minMax"/>
        </c:scaling>
        <c:delete val="0"/>
        <c:axPos val="l"/>
        <c:majorGridlines>
          <c:spPr>
            <a:ln w="3175" cap="flat" cmpd="sng" algn="ctr">
              <a:solidFill>
                <a:srgbClr val="C0C2C3"/>
              </a:solidFill>
              <a:prstDash val="solid"/>
              <a:round/>
              <a:headEnd type="none" w="med" len="med"/>
              <a:tailEnd type="none" w="med" len="med"/>
            </a:ln>
            <a:effectLst/>
          </c:spPr>
        </c:majorGridlines>
        <c:numFmt formatCode="#,##0" sourceLinked="0"/>
        <c:majorTickMark val="none"/>
        <c:minorTickMark val="none"/>
        <c:tickLblPos val="low"/>
        <c:spPr>
          <a:noFill/>
          <a:ln w="12700">
            <a:solidFill>
              <a:prstClr val="black"/>
            </a:solidFill>
          </a:ln>
          <a:effectLst/>
        </c:spPr>
        <c:txPr>
          <a:bodyPr rot="-60000000" spcFirstLastPara="1" vertOverflow="ellipsis" vert="horz" wrap="square" anchor="ctr" anchorCtr="1"/>
          <a:lstStyle/>
          <a:p>
            <a:pPr>
              <a:defRPr sz="1100" b="0" i="0" u="none" strike="noStrike" kern="1200" baseline="0">
                <a:solidFill>
                  <a:srgbClr val="000000"/>
                </a:solidFill>
                <a:latin typeface="Calibri"/>
                <a:ea typeface="Calibri"/>
                <a:cs typeface="Calibri"/>
              </a:defRPr>
            </a:pPr>
            <a:endParaRPr lang="en-US"/>
          </a:p>
        </c:txPr>
        <c:crossAx val="1567388528"/>
        <c:crosses val="autoZero"/>
        <c:crossBetween val="between"/>
      </c:valAx>
      <c:spPr>
        <a:noFill/>
        <a:ln>
          <a:noFill/>
        </a:ln>
        <a:effectLst/>
        <a:extLs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rec_q1!#REF!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rec_q1!#REF!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rec_q1!#REF!</c15:sqref>
                        </c15:formulaRef>
                      </c:ext>
                    </c:extLst>
                    <c:strCache>
                      <c:ptCount val="1"/>
                      <c:pt idx="0">
                        <c:v>#REF!</c:v>
                      </c:pt>
                    </c:strCache>
                  </c:strRef>
                </c15:cat>
              </c15:filteredCategoryTitle>
            </c:ext>
            <c:ext xmlns:c16="http://schemas.microsoft.com/office/drawing/2014/chart" uri="{C3380CC4-5D6E-409C-BE32-E72D297353CC}">
              <c16:uniqueId val="{00000000-8C0A-4B07-A1B1-ED9A7F30D9CA}"/>
            </c:ext>
          </c:extLst>
        </c:ser>
        <c:dLbls>
          <c:showLegendKey val="0"/>
          <c:showVal val="0"/>
          <c:showCatName val="0"/>
          <c:showSerName val="0"/>
          <c:showPercent val="0"/>
          <c:showBubbleSize val="0"/>
        </c:dLbls>
        <c:gapWidth val="100"/>
        <c:overlap val="-30"/>
        <c:axId val="1640078095"/>
        <c:axId val="1640086255"/>
      </c:barChart>
      <c:catAx>
        <c:axId val="1640078095"/>
        <c:scaling>
          <c:orientation val="minMax"/>
        </c:scaling>
        <c:delete val="0"/>
        <c:axPos val="b"/>
        <c:numFmt formatCode="General" sourceLinked="1"/>
        <c:majorTickMark val="none"/>
        <c:minorTickMark val="none"/>
        <c:tickLblPos val="low"/>
        <c:spPr>
          <a:noFill/>
          <a:ln w="12700" cap="flat" cmpd="sng" algn="ctr">
            <a:solidFill>
              <a:srgbClr val="4D4D4D"/>
            </a:solidFill>
            <a:prstDash val="solid"/>
            <a:round/>
            <a:headEnd type="none" w="med" len="med"/>
            <a:tailEnd type="none" w="med" len="med"/>
          </a:ln>
          <a:effectLst/>
        </c:spPr>
        <c:txPr>
          <a:bodyPr rot="0" spcFirstLastPara="1" vertOverflow="ellipsis" wrap="square" anchor="ctr" anchorCtr="1"/>
          <a:lstStyle/>
          <a:p>
            <a:pPr>
              <a:defRPr sz="1100" b="0" i="0" u="none" strike="noStrike" kern="1200" baseline="0">
                <a:solidFill>
                  <a:srgbClr val="000000"/>
                </a:solidFill>
                <a:latin typeface="Calibri"/>
                <a:ea typeface="Calibri"/>
                <a:cs typeface="Calibri"/>
              </a:defRPr>
            </a:pPr>
            <a:endParaRPr lang="en-US"/>
          </a:p>
        </c:txPr>
        <c:crossAx val="1640086255"/>
        <c:crosses val="autoZero"/>
        <c:auto val="1"/>
        <c:lblAlgn val="ctr"/>
        <c:lblOffset val="100"/>
        <c:noMultiLvlLbl val="0"/>
      </c:catAx>
      <c:valAx>
        <c:axId val="1640086255"/>
        <c:scaling>
          <c:orientation val="minMax"/>
        </c:scaling>
        <c:delete val="0"/>
        <c:axPos val="l"/>
        <c:majorGridlines>
          <c:spPr>
            <a:ln w="3175" cap="flat" cmpd="sng" algn="ctr">
              <a:solidFill>
                <a:srgbClr val="C0C2C3"/>
              </a:solidFill>
              <a:prstDash val="solid"/>
              <a:round/>
              <a:headEnd type="none" w="med" len="med"/>
              <a:tailEnd type="none" w="med" len="med"/>
            </a:ln>
            <a:effectLst/>
          </c:spPr>
        </c:majorGridlines>
        <c:numFmt formatCode="#,##0" sourceLinked="0"/>
        <c:majorTickMark val="none"/>
        <c:minorTickMark val="none"/>
        <c:tickLblPos val="low"/>
        <c:spPr>
          <a:noFill/>
          <a:ln w="12700">
            <a:solidFill>
              <a:prstClr val="black"/>
            </a:solidFill>
          </a:ln>
          <a:effectLst/>
        </c:spPr>
        <c:txPr>
          <a:bodyPr rot="-60000000" spcFirstLastPara="1" vertOverflow="ellipsis" vert="horz" wrap="square" anchor="ctr" anchorCtr="1"/>
          <a:lstStyle/>
          <a:p>
            <a:pPr>
              <a:defRPr sz="1100" b="0" i="0" u="none" strike="noStrike" kern="1200" baseline="0">
                <a:solidFill>
                  <a:srgbClr val="000000"/>
                </a:solidFill>
                <a:latin typeface="Calibri"/>
                <a:ea typeface="Calibri"/>
                <a:cs typeface="Calibri"/>
              </a:defRPr>
            </a:pPr>
            <a:endParaRPr lang="en-US"/>
          </a:p>
        </c:txPr>
        <c:crossAx val="1640078095"/>
        <c:crosses val="autoZero"/>
        <c:crossBetween val="between"/>
      </c:valAx>
      <c:spPr>
        <a:noFill/>
        <a:ln>
          <a:noFill/>
        </a:ln>
        <a:effectLst/>
        <a:extLs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c:spPr>
            <c:extLst>
              <c:ext xmlns:c16="http://schemas.microsoft.com/office/drawing/2014/chart" uri="{C3380CC4-5D6E-409C-BE32-E72D297353CC}">
                <c16:uniqueId val="{00000001-8D2A-40AD-8C8C-A99BB2759166}"/>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rgbClr val="000000"/>
                    </a:solidFill>
                    <a:latin typeface="Calibri"/>
                    <a:ea typeface="Calibri"/>
                    <a:cs typeface="Calibri"/>
                  </a:defRPr>
                </a:pPr>
                <a:endParaRPr lang="en-US"/>
              </a:p>
            </c:txPr>
            <c:showLegendKey val="0"/>
            <c:showVal val="0"/>
            <c:showCatName val="1"/>
            <c:showSerName val="0"/>
            <c:showPercent val="1"/>
            <c:showBubbleSize val="0"/>
            <c:showLeaderLines val="0"/>
            <c:extLst>
              <c:ext xmlns:c15="http://schemas.microsoft.com/office/drawing/2012/chart" uri="{CE6537A1-D6FC-4f65-9D91-7224C49458BB}"/>
            </c:extLst>
          </c:dLbls>
          <c:val>
            <c:numRef>
              <c:f>rec_q1!#REF!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rec_q1!#REF!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rec_q1!#REF!</c15:sqref>
                        </c15:formulaRef>
                      </c:ext>
                    </c:extLst>
                    <c:strCache>
                      <c:ptCount val="1"/>
                      <c:pt idx="0">
                        <c:v>#REF!</c:v>
                      </c:pt>
                    </c:strCache>
                  </c:strRef>
                </c15:cat>
              </c15:filteredCategoryTitle>
            </c:ext>
            <c:ext xmlns:c16="http://schemas.microsoft.com/office/drawing/2014/chart" uri="{C3380CC4-5D6E-409C-BE32-E72D297353CC}">
              <c16:uniqueId val="{00000006-8D2A-40AD-8C8C-A99BB2759166}"/>
            </c:ext>
          </c:extLst>
        </c:ser>
        <c:dLbls>
          <c:showLegendKey val="0"/>
          <c:showVal val="0"/>
          <c:showCatName val="1"/>
          <c:showSerName val="0"/>
          <c:showPercent val="1"/>
          <c:showBubbleSize val="0"/>
          <c:showLeaderLines val="0"/>
        </c:dLbls>
        <c:firstSliceAng val="0"/>
      </c:pieChart>
      <c:spPr>
        <a:noFill/>
        <a:ln>
          <a:noFill/>
        </a:ln>
        <a:effectLst/>
        <a:extLst>
          <a:ext uri="{91240B29-F687-4F45-9708-019B960494DF}">
            <a14:hiddenLine xmlns:a14="http://schemas.microsoft.com/office/drawing/2010/main">
              <a:noFill/>
            </a14:hiddenLine>
          </a:ext>
        </a:ex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rgbClr val="000000"/>
              </a:solidFill>
              <a:latin typeface="Calibri"/>
              <a:ea typeface="Calibri"/>
              <a:cs typeface="Calibri"/>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rec_q1!#REF!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rec_q1!#REF!</c15:sqref>
                        </c15:formulaRef>
                      </c:ext>
                    </c:extLst>
                    <c:strCache>
                      <c:ptCount val="1"/>
                      <c:pt idx="0">
                        <c:v>#REF!</c:v>
                      </c:pt>
                    </c:strCache>
                  </c:strRef>
                </c15:cat>
              </c15:filteredCategoryTitle>
            </c:ext>
            <c:ext xmlns:c16="http://schemas.microsoft.com/office/drawing/2014/chart" uri="{C3380CC4-5D6E-409C-BE32-E72D297353CC}">
              <c16:uniqueId val="{00000000-B6CD-4669-A8CD-2C29BFB702DA}"/>
            </c:ext>
          </c:extLst>
        </c:ser>
        <c:dLbls>
          <c:showLegendKey val="0"/>
          <c:showVal val="0"/>
          <c:showCatName val="0"/>
          <c:showSerName val="0"/>
          <c:showPercent val="0"/>
          <c:showBubbleSize val="0"/>
        </c:dLbls>
        <c:gapWidth val="100"/>
        <c:overlap val="-30"/>
        <c:axId val="1612746015"/>
        <c:axId val="922951008"/>
      </c:barChart>
      <c:catAx>
        <c:axId val="1612746015"/>
        <c:scaling>
          <c:orientation val="minMax"/>
        </c:scaling>
        <c:delete val="0"/>
        <c:axPos val="b"/>
        <c:numFmt formatCode="General" sourceLinked="1"/>
        <c:majorTickMark val="none"/>
        <c:minorTickMark val="none"/>
        <c:tickLblPos val="low"/>
        <c:spPr>
          <a:noFill/>
          <a:ln w="12700" cap="flat" cmpd="sng" algn="ctr">
            <a:solidFill>
              <a:srgbClr val="4D4D4D"/>
            </a:solidFill>
            <a:prstDash val="solid"/>
            <a:round/>
            <a:headEnd type="none" w="med" len="med"/>
            <a:tailEnd type="none" w="med" len="med"/>
          </a:ln>
          <a:effectLst/>
        </c:spPr>
        <c:txPr>
          <a:bodyPr rot="0" spcFirstLastPara="1" vertOverflow="ellipsis" wrap="square" anchor="ctr" anchorCtr="1"/>
          <a:lstStyle/>
          <a:p>
            <a:pPr>
              <a:defRPr sz="1100" b="0" i="0" u="none" strike="noStrike" kern="1200" baseline="0">
                <a:solidFill>
                  <a:srgbClr val="000000"/>
                </a:solidFill>
                <a:latin typeface="Calibri"/>
                <a:ea typeface="Calibri"/>
                <a:cs typeface="Calibri"/>
              </a:defRPr>
            </a:pPr>
            <a:endParaRPr lang="en-US"/>
          </a:p>
        </c:txPr>
        <c:crossAx val="922951008"/>
        <c:crosses val="autoZero"/>
        <c:auto val="1"/>
        <c:lblAlgn val="ctr"/>
        <c:lblOffset val="100"/>
        <c:noMultiLvlLbl val="0"/>
      </c:catAx>
      <c:valAx>
        <c:axId val="922951008"/>
        <c:scaling>
          <c:orientation val="minMax"/>
        </c:scaling>
        <c:delete val="0"/>
        <c:axPos val="l"/>
        <c:majorGridlines>
          <c:spPr>
            <a:ln w="3175" cap="flat" cmpd="sng" algn="ctr">
              <a:solidFill>
                <a:srgbClr val="C0C2C3"/>
              </a:solidFill>
              <a:prstDash val="solid"/>
              <a:round/>
              <a:headEnd type="none" w="med" len="med"/>
              <a:tailEnd type="none" w="med" len="med"/>
            </a:ln>
            <a:effectLst/>
          </c:spPr>
        </c:majorGridlines>
        <c:numFmt formatCode="0" sourceLinked="0"/>
        <c:majorTickMark val="none"/>
        <c:minorTickMark val="none"/>
        <c:tickLblPos val="low"/>
        <c:spPr>
          <a:noFill/>
          <a:ln w="12700">
            <a:solidFill>
              <a:prstClr val="black"/>
            </a:solidFill>
          </a:ln>
          <a:effectLst/>
        </c:spPr>
        <c:txPr>
          <a:bodyPr rot="-60000000" spcFirstLastPara="1" vertOverflow="ellipsis" vert="horz" wrap="square" anchor="ctr" anchorCtr="1"/>
          <a:lstStyle/>
          <a:p>
            <a:pPr>
              <a:defRPr sz="1100" b="0" i="0" u="none" strike="noStrike" kern="1200" baseline="0">
                <a:solidFill>
                  <a:srgbClr val="000000"/>
                </a:solidFill>
                <a:latin typeface="Calibri"/>
                <a:ea typeface="Calibri"/>
                <a:cs typeface="Calibri"/>
              </a:defRPr>
            </a:pPr>
            <a:endParaRPr lang="en-US"/>
          </a:p>
        </c:txPr>
        <c:crossAx val="1612746015"/>
        <c:crosses val="autoZero"/>
        <c:crossBetween val="between"/>
      </c:valAx>
      <c:spPr>
        <a:noFill/>
        <a:ln>
          <a:noFill/>
        </a:ln>
        <a:effectLst/>
        <a:extLs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Over 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7544984205224238E-2"/>
          <c:y val="4.63037411909379E-2"/>
          <c:w val="0.89183428066917592"/>
          <c:h val="0.83307195231375797"/>
        </c:manualLayout>
      </c:layout>
      <c:barChart>
        <c:barDir val="col"/>
        <c:grouping val="clustered"/>
        <c:varyColors val="0"/>
        <c:ser>
          <c:idx val="1"/>
          <c:order val="0"/>
          <c:tx>
            <c:strRef>
              <c:f>rec_q2!$B$5</c:f>
              <c:strCache>
                <c:ptCount val="1"/>
                <c:pt idx="0">
                  <c:v>Q2 2026</c:v>
                </c:pt>
              </c:strCache>
            </c:strRef>
          </c:tx>
          <c:spPr>
            <a:solidFill>
              <a:schemeClr val="accent2"/>
            </a:solidFill>
            <a:ln>
              <a:noFill/>
            </a:ln>
            <a:effectLst/>
          </c:spPr>
          <c:invertIfNegative val="0"/>
          <c:cat>
            <c:strRef>
              <c:f>rec_q2!$A$8:$A$12</c:f>
              <c:strCache>
                <c:ptCount val="5"/>
                <c:pt idx="0">
                  <c:v>Cut 25bps</c:v>
                </c:pt>
                <c:pt idx="1">
                  <c:v>No change</c:v>
                </c:pt>
                <c:pt idx="2">
                  <c:v>Hike 25bps</c:v>
                </c:pt>
                <c:pt idx="3">
                  <c:v>Hike 50bps</c:v>
                </c:pt>
                <c:pt idx="4">
                  <c:v>Hike 75bps</c:v>
                </c:pt>
              </c:strCache>
            </c:strRef>
          </c:cat>
          <c:val>
            <c:numRef>
              <c:f>rec_q2!$B$8:$B$12</c:f>
              <c:numCache>
                <c:formatCode>0.00</c:formatCode>
                <c:ptCount val="5"/>
                <c:pt idx="0">
                  <c:v>0</c:v>
                </c:pt>
                <c:pt idx="1">
                  <c:v>10</c:v>
                </c:pt>
                <c:pt idx="2">
                  <c:v>26.666666666666668</c:v>
                </c:pt>
                <c:pt idx="3">
                  <c:v>56.666666666666664</c:v>
                </c:pt>
                <c:pt idx="4">
                  <c:v>6.666666666666667</c:v>
                </c:pt>
              </c:numCache>
            </c:numRef>
          </c:val>
          <c:extLst>
            <c:ext xmlns:c16="http://schemas.microsoft.com/office/drawing/2014/chart" uri="{C3380CC4-5D6E-409C-BE32-E72D297353CC}">
              <c16:uniqueId val="{00000000-E091-4DAC-A5EE-B64EE4E893F9}"/>
            </c:ext>
          </c:extLst>
        </c:ser>
        <c:ser>
          <c:idx val="0"/>
          <c:order val="1"/>
          <c:tx>
            <c:strRef>
              <c:f>rec_q2!$C$5</c:f>
              <c:strCache>
                <c:ptCount val="1"/>
                <c:pt idx="0">
                  <c:v>Q4 2026</c:v>
                </c:pt>
              </c:strCache>
            </c:strRef>
          </c:tx>
          <c:spPr>
            <a:solidFill>
              <a:schemeClr val="accent1"/>
            </a:solidFill>
            <a:ln>
              <a:noFill/>
            </a:ln>
            <a:effectLst/>
          </c:spPr>
          <c:invertIfNegative val="0"/>
          <c:cat>
            <c:strRef>
              <c:f>rec_q2!$A$8:$A$12</c:f>
              <c:strCache>
                <c:ptCount val="5"/>
                <c:pt idx="0">
                  <c:v>Cut 25bps</c:v>
                </c:pt>
                <c:pt idx="1">
                  <c:v>No change</c:v>
                </c:pt>
                <c:pt idx="2">
                  <c:v>Hike 25bps</c:v>
                </c:pt>
                <c:pt idx="3">
                  <c:v>Hike 50bps</c:v>
                </c:pt>
                <c:pt idx="4">
                  <c:v>Hike 75bps</c:v>
                </c:pt>
              </c:strCache>
            </c:strRef>
          </c:cat>
          <c:val>
            <c:numRef>
              <c:f>rec_q2!$C$8:$C$12</c:f>
              <c:numCache>
                <c:formatCode>0.00</c:formatCode>
                <c:ptCount val="5"/>
                <c:pt idx="0">
                  <c:v>2.8571428571428572</c:v>
                </c:pt>
                <c:pt idx="1">
                  <c:v>5.7142857142857144</c:v>
                </c:pt>
                <c:pt idx="2">
                  <c:v>28.571428571428569</c:v>
                </c:pt>
                <c:pt idx="3">
                  <c:v>54.285714285714285</c:v>
                </c:pt>
                <c:pt idx="4">
                  <c:v>8.5714285714285712</c:v>
                </c:pt>
              </c:numCache>
            </c:numRef>
          </c:val>
          <c:extLst>
            <c:ext xmlns:c16="http://schemas.microsoft.com/office/drawing/2014/chart" uri="{C3380CC4-5D6E-409C-BE32-E72D297353CC}">
              <c16:uniqueId val="{00000000-3904-405A-8F0A-CAED9AFFAC69}"/>
            </c:ext>
          </c:extLst>
        </c:ser>
        <c:dLbls>
          <c:showLegendKey val="0"/>
          <c:showVal val="0"/>
          <c:showCatName val="0"/>
          <c:showSerName val="0"/>
          <c:showPercent val="0"/>
          <c:showBubbleSize val="0"/>
        </c:dLbls>
        <c:gapWidth val="100"/>
        <c:overlap val="-30"/>
        <c:axId val="1529875231"/>
        <c:axId val="1529903551"/>
      </c:barChart>
      <c:catAx>
        <c:axId val="1529875231"/>
        <c:scaling>
          <c:orientation val="minMax"/>
        </c:scaling>
        <c:delete val="0"/>
        <c:axPos val="b"/>
        <c:numFmt formatCode="General" sourceLinked="1"/>
        <c:majorTickMark val="none"/>
        <c:minorTickMark val="none"/>
        <c:tickLblPos val="low"/>
        <c:spPr>
          <a:noFill/>
          <a:ln w="12700" cap="flat" cmpd="sng" algn="ctr">
            <a:solidFill>
              <a:srgbClr val="4D4D4D"/>
            </a:solidFill>
            <a:prstDash val="solid"/>
            <a:round/>
            <a:headEnd type="none" w="med" len="med"/>
            <a:tailEnd type="none" w="med" len="med"/>
          </a:ln>
          <a:effectLst/>
        </c:spPr>
        <c:txPr>
          <a:bodyPr rot="0" spcFirstLastPara="1" vertOverflow="ellipsis" wrap="square" anchor="ctr" anchorCtr="1"/>
          <a:lstStyle/>
          <a:p>
            <a:pPr>
              <a:defRPr sz="1100" b="0" i="0" u="none" strike="noStrike" kern="1200" baseline="0">
                <a:solidFill>
                  <a:srgbClr val="000000"/>
                </a:solidFill>
                <a:latin typeface="Calibri"/>
                <a:ea typeface="Calibri"/>
                <a:cs typeface="Calibri"/>
              </a:defRPr>
            </a:pPr>
            <a:endParaRPr lang="en-US"/>
          </a:p>
        </c:txPr>
        <c:crossAx val="1529903551"/>
        <c:crosses val="autoZero"/>
        <c:auto val="1"/>
        <c:lblAlgn val="ctr"/>
        <c:lblOffset val="100"/>
        <c:noMultiLvlLbl val="0"/>
      </c:catAx>
      <c:valAx>
        <c:axId val="1529903551"/>
        <c:scaling>
          <c:orientation val="minMax"/>
        </c:scaling>
        <c:delete val="0"/>
        <c:axPos val="l"/>
        <c:majorGridlines>
          <c:spPr>
            <a:ln w="3175" cap="flat" cmpd="sng" algn="ctr">
              <a:solidFill>
                <a:srgbClr val="C0C2C3"/>
              </a:solidFill>
              <a:prstDash val="solid"/>
              <a:round/>
              <a:headEnd type="none" w="med" len="med"/>
              <a:tailEnd type="none" w="med" len="med"/>
            </a:ln>
            <a:effectLst/>
          </c:spPr>
        </c:majorGridlines>
        <c:numFmt formatCode="0" sourceLinked="0"/>
        <c:majorTickMark val="none"/>
        <c:minorTickMark val="none"/>
        <c:tickLblPos val="low"/>
        <c:spPr>
          <a:noFill/>
          <a:ln w="12700">
            <a:solidFill>
              <a:prstClr val="black"/>
            </a:solidFill>
          </a:ln>
          <a:effectLst/>
        </c:spPr>
        <c:txPr>
          <a:bodyPr rot="-60000000" spcFirstLastPara="1" vertOverflow="ellipsis" vert="horz" wrap="square" anchor="ctr" anchorCtr="1"/>
          <a:lstStyle/>
          <a:p>
            <a:pPr>
              <a:defRPr sz="1100" b="0" i="0" u="none" strike="noStrike" kern="1200" baseline="0">
                <a:solidFill>
                  <a:srgbClr val="000000"/>
                </a:solidFill>
                <a:latin typeface="Calibri"/>
                <a:ea typeface="Calibri"/>
                <a:cs typeface="Calibri"/>
              </a:defRPr>
            </a:pPr>
            <a:endParaRPr lang="en-US"/>
          </a:p>
        </c:txPr>
        <c:crossAx val="1529875231"/>
        <c:crosses val="autoZero"/>
        <c:crossBetween val="between"/>
      </c:valAx>
      <c:spPr>
        <a:noFill/>
        <a:ln>
          <a:noFill/>
        </a:ln>
        <a:effectLst/>
        <a:extLs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Over 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rec_q3!$B$5</c:f>
              <c:strCache>
                <c:ptCount val="1"/>
                <c:pt idx="0">
                  <c:v>Q2 2026</c:v>
                </c:pt>
              </c:strCache>
            </c:strRef>
          </c:tx>
          <c:spPr>
            <a:solidFill>
              <a:schemeClr val="accent1"/>
            </a:solidFill>
            <a:ln>
              <a:noFill/>
            </a:ln>
            <a:effectLst/>
          </c:spPr>
          <c:invertIfNegative val="0"/>
          <c:cat>
            <c:strRef>
              <c:extLst>
                <c:ext xmlns:c15="http://schemas.microsoft.com/office/drawing/2012/chart" uri="{02D57815-91ED-43cb-92C2-25804820EDAC}">
                  <c15:fullRef>
                    <c15:sqref>rec_q3!$A$6:$A$11</c15:sqref>
                  </c15:fullRef>
                </c:ext>
              </c:extLst>
              <c:f>rec_q3!$A$7:$A$11</c:f>
              <c:strCache>
                <c:ptCount val="5"/>
                <c:pt idx="0">
                  <c:v>2.5%-3%</c:v>
                </c:pt>
                <c:pt idx="1">
                  <c:v>3%-3.5%</c:v>
                </c:pt>
                <c:pt idx="2">
                  <c:v>3.5%-4%</c:v>
                </c:pt>
                <c:pt idx="3">
                  <c:v>4-4.5%</c:v>
                </c:pt>
                <c:pt idx="4">
                  <c:v>&gt;4.5%</c:v>
                </c:pt>
              </c:strCache>
            </c:strRef>
          </c:cat>
          <c:val>
            <c:numRef>
              <c:extLst>
                <c:ext xmlns:c15="http://schemas.microsoft.com/office/drawing/2012/chart" uri="{02D57815-91ED-43cb-92C2-25804820EDAC}">
                  <c15:fullRef>
                    <c15:sqref>rec_q3!$B$6:$B$11</c15:sqref>
                  </c15:fullRef>
                </c:ext>
              </c:extLst>
              <c:f>rec_q3!$B$7:$B$11</c:f>
              <c:numCache>
                <c:formatCode>0.0</c:formatCode>
                <c:ptCount val="5"/>
                <c:pt idx="0">
                  <c:v>24.137931034482758</c:v>
                </c:pt>
                <c:pt idx="1">
                  <c:v>68.965517241379317</c:v>
                </c:pt>
                <c:pt idx="2">
                  <c:v>6.8965517241379306</c:v>
                </c:pt>
                <c:pt idx="3" formatCode="General">
                  <c:v>0</c:v>
                </c:pt>
                <c:pt idx="4" formatCode="General">
                  <c:v>0</c:v>
                </c:pt>
              </c:numCache>
            </c:numRef>
          </c:val>
          <c:extLst>
            <c:ext xmlns:c16="http://schemas.microsoft.com/office/drawing/2014/chart" uri="{C3380CC4-5D6E-409C-BE32-E72D297353CC}">
              <c16:uniqueId val="{00000000-C449-43B8-BF9F-DD6E3DB2D52B}"/>
            </c:ext>
          </c:extLst>
        </c:ser>
        <c:ser>
          <c:idx val="1"/>
          <c:order val="1"/>
          <c:tx>
            <c:strRef>
              <c:f>rec_q3!$C$5</c:f>
              <c:strCache>
                <c:ptCount val="1"/>
                <c:pt idx="0">
                  <c:v>Q4 2026</c:v>
                </c:pt>
              </c:strCache>
            </c:strRef>
          </c:tx>
          <c:spPr>
            <a:solidFill>
              <a:schemeClr val="accent2"/>
            </a:solidFill>
            <a:ln>
              <a:noFill/>
            </a:ln>
            <a:effectLst/>
          </c:spPr>
          <c:invertIfNegative val="0"/>
          <c:cat>
            <c:strRef>
              <c:extLst>
                <c:ext xmlns:c15="http://schemas.microsoft.com/office/drawing/2012/chart" uri="{02D57815-91ED-43cb-92C2-25804820EDAC}">
                  <c15:fullRef>
                    <c15:sqref>rec_q3!$A$6:$A$11</c15:sqref>
                  </c15:fullRef>
                </c:ext>
              </c:extLst>
              <c:f>rec_q3!$A$7:$A$11</c:f>
              <c:strCache>
                <c:ptCount val="5"/>
                <c:pt idx="0">
                  <c:v>2.5%-3%</c:v>
                </c:pt>
                <c:pt idx="1">
                  <c:v>3%-3.5%</c:v>
                </c:pt>
                <c:pt idx="2">
                  <c:v>3.5%-4%</c:v>
                </c:pt>
                <c:pt idx="3">
                  <c:v>4-4.5%</c:v>
                </c:pt>
                <c:pt idx="4">
                  <c:v>&gt;4.5%</c:v>
                </c:pt>
              </c:strCache>
            </c:strRef>
          </c:cat>
          <c:val>
            <c:numRef>
              <c:extLst>
                <c:ext xmlns:c15="http://schemas.microsoft.com/office/drawing/2012/chart" uri="{02D57815-91ED-43cb-92C2-25804820EDAC}">
                  <c15:fullRef>
                    <c15:sqref>rec_q3!$C$6:$C$11</c15:sqref>
                  </c15:fullRef>
                </c:ext>
              </c:extLst>
              <c:f>rec_q3!$C$7:$C$11</c:f>
              <c:numCache>
                <c:formatCode>0.0</c:formatCode>
                <c:ptCount val="5"/>
                <c:pt idx="0">
                  <c:v>5.7142857142857144</c:v>
                </c:pt>
                <c:pt idx="1">
                  <c:v>37.142857142857146</c:v>
                </c:pt>
                <c:pt idx="2">
                  <c:v>42.857142857142854</c:v>
                </c:pt>
                <c:pt idx="3">
                  <c:v>11.428571428571429</c:v>
                </c:pt>
                <c:pt idx="4">
                  <c:v>2.8571428571428572</c:v>
                </c:pt>
              </c:numCache>
            </c:numRef>
          </c:val>
          <c:extLst>
            <c:ext xmlns:c16="http://schemas.microsoft.com/office/drawing/2014/chart" uri="{C3380CC4-5D6E-409C-BE32-E72D297353CC}">
              <c16:uniqueId val="{00000000-AAD2-4CF4-B130-C4BCB2B5C6CF}"/>
            </c:ext>
          </c:extLst>
        </c:ser>
        <c:dLbls>
          <c:showLegendKey val="0"/>
          <c:showVal val="0"/>
          <c:showCatName val="0"/>
          <c:showSerName val="0"/>
          <c:showPercent val="0"/>
          <c:showBubbleSize val="0"/>
        </c:dLbls>
        <c:gapWidth val="100"/>
        <c:overlap val="-30"/>
        <c:axId val="300900288"/>
        <c:axId val="1736103295"/>
      </c:barChart>
      <c:catAx>
        <c:axId val="300900288"/>
        <c:scaling>
          <c:orientation val="minMax"/>
        </c:scaling>
        <c:delete val="0"/>
        <c:axPos val="b"/>
        <c:numFmt formatCode="General" sourceLinked="1"/>
        <c:majorTickMark val="none"/>
        <c:minorTickMark val="none"/>
        <c:tickLblPos val="low"/>
        <c:spPr>
          <a:noFill/>
          <a:ln w="12700" cap="flat" cmpd="sng" algn="ctr">
            <a:solidFill>
              <a:srgbClr val="4D4D4D"/>
            </a:solidFill>
            <a:prstDash val="solid"/>
            <a:round/>
            <a:headEnd type="none" w="med" len="med"/>
            <a:tailEnd type="none" w="med" len="med"/>
          </a:ln>
          <a:effectLst/>
        </c:spPr>
        <c:txPr>
          <a:bodyPr rot="0" spcFirstLastPara="1" vertOverflow="ellipsis" wrap="square" anchor="ctr" anchorCtr="1"/>
          <a:lstStyle/>
          <a:p>
            <a:pPr>
              <a:defRPr sz="1100" b="0" i="0" u="none" strike="noStrike" kern="1200" baseline="0">
                <a:solidFill>
                  <a:srgbClr val="000000"/>
                </a:solidFill>
                <a:latin typeface="Calibri"/>
                <a:ea typeface="Calibri"/>
                <a:cs typeface="Calibri"/>
              </a:defRPr>
            </a:pPr>
            <a:endParaRPr lang="en-US"/>
          </a:p>
        </c:txPr>
        <c:crossAx val="1736103295"/>
        <c:crosses val="autoZero"/>
        <c:auto val="1"/>
        <c:lblAlgn val="ctr"/>
        <c:lblOffset val="100"/>
        <c:noMultiLvlLbl val="0"/>
      </c:catAx>
      <c:valAx>
        <c:axId val="1736103295"/>
        <c:scaling>
          <c:orientation val="minMax"/>
        </c:scaling>
        <c:delete val="0"/>
        <c:axPos val="l"/>
        <c:majorGridlines>
          <c:spPr>
            <a:ln w="3175" cap="flat" cmpd="sng" algn="ctr">
              <a:solidFill>
                <a:srgbClr val="C0C2C3"/>
              </a:solidFill>
              <a:prstDash val="solid"/>
              <a:round/>
              <a:headEnd type="none" w="med" len="med"/>
              <a:tailEnd type="none" w="med" len="med"/>
            </a:ln>
            <a:effectLst/>
          </c:spPr>
        </c:majorGridlines>
        <c:numFmt formatCode="0" sourceLinked="0"/>
        <c:majorTickMark val="none"/>
        <c:minorTickMark val="none"/>
        <c:tickLblPos val="low"/>
        <c:spPr>
          <a:noFill/>
          <a:ln w="12700">
            <a:solidFill>
              <a:prstClr val="black"/>
            </a:solidFill>
          </a:ln>
          <a:effectLst/>
        </c:spPr>
        <c:txPr>
          <a:bodyPr rot="-60000000" spcFirstLastPara="1" vertOverflow="ellipsis" vert="horz" wrap="square" anchor="ctr" anchorCtr="1"/>
          <a:lstStyle/>
          <a:p>
            <a:pPr>
              <a:defRPr sz="1100" b="0" i="0" u="none" strike="noStrike" kern="1200" baseline="0">
                <a:solidFill>
                  <a:srgbClr val="000000"/>
                </a:solidFill>
                <a:latin typeface="Calibri"/>
                <a:ea typeface="Calibri"/>
                <a:cs typeface="Calibri"/>
              </a:defRPr>
            </a:pPr>
            <a:endParaRPr lang="en-US"/>
          </a:p>
        </c:txPr>
        <c:crossAx val="300900288"/>
        <c:crosses val="autoZero"/>
        <c:crossBetween val="between"/>
      </c:valAx>
      <c:spPr>
        <a:noFill/>
        <a:ln>
          <a:noFill/>
        </a:ln>
        <a:effectLst/>
        <a:extLst>
          <a:ext uri="{91240B29-F687-4F45-9708-019B960494DF}">
            <a14:hiddenLine xmlns:a14="http://schemas.microsoft.com/office/drawing/2010/main">
              <a:noFill/>
            </a14:hiddenLine>
          </a:ext>
        </a:ex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004494"/>
                </a:solidFill>
                <a:latin typeface="Calibri"/>
                <a:ea typeface="Calibri"/>
                <a:cs typeface="Calibri"/>
              </a:defRPr>
            </a:pPr>
            <a:r>
              <a:rPr lang="en-GB"/>
              <a:t>Over time</a:t>
            </a:r>
          </a:p>
        </c:rich>
      </c:tx>
      <c:layout>
        <c:manualLayout>
          <c:xMode val="edge"/>
          <c:yMode val="edge"/>
          <c:x val="3.2575497027485897E-2"/>
          <c:y val="0.04"/>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rgbClr val="004494"/>
              </a:solidFill>
              <a:latin typeface="Calibri"/>
              <a:ea typeface="Calibri"/>
              <a:cs typeface="Calibri"/>
            </a:defRPr>
          </a:pPr>
          <a:endParaRPr lang="en-US"/>
        </a:p>
      </c:txPr>
    </c:title>
    <c:autoTitleDeleted val="0"/>
    <c:plotArea>
      <c:layout/>
      <c:barChart>
        <c:barDir val="col"/>
        <c:grouping val="clustered"/>
        <c:varyColors val="0"/>
        <c:ser>
          <c:idx val="2"/>
          <c:order val="2"/>
          <c:tx>
            <c:strRef>
              <c:f>rec_q9!$D$5</c:f>
              <c:strCache>
                <c:ptCount val="1"/>
              </c:strCache>
              <c:extLst xmlns:c15="http://schemas.microsoft.com/office/drawing/2012/chart"/>
            </c:strRef>
          </c:tx>
          <c:spPr>
            <a:solidFill>
              <a:srgbClr val="DD277E"/>
            </a:solidFill>
            <a:ln>
              <a:noFill/>
            </a:ln>
            <a:effectLst/>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rec_q9!$A$6:$A$14</c15:sqref>
                  </c15:fullRef>
                </c:ext>
              </c:extLst>
              <c:f>rec_q9!$A$6:$A$13</c:f>
              <c:strCache>
                <c:ptCount val="8"/>
                <c:pt idx="0">
                  <c:v>Excessive monetary tightening or loosening</c:v>
                </c:pt>
                <c:pt idx="1">
                  <c:v>Escalating trade tensions</c:v>
                </c:pt>
                <c:pt idx="2">
                  <c:v>Higher economic policy uncertainty</c:v>
                </c:pt>
                <c:pt idx="3">
                  <c:v>Asset price corrections</c:v>
                </c:pt>
                <c:pt idx="4">
                  <c:v>Slowdown in econ. activity</c:v>
                </c:pt>
                <c:pt idx="5">
                  <c:v>Fiscal sustainability concerns</c:v>
                </c:pt>
                <c:pt idx="6">
                  <c:v>Persistent inflation</c:v>
                </c:pt>
                <c:pt idx="7">
                  <c:v>Geopolitical escalation</c:v>
                </c:pt>
              </c:strCache>
            </c:strRef>
          </c:cat>
          <c:val>
            <c:numRef>
              <c:extLst>
                <c:ext xmlns:c15="http://schemas.microsoft.com/office/drawing/2012/chart" uri="{02D57815-91ED-43cb-92C2-25804820EDAC}">
                  <c15:fullRef>
                    <c15:sqref>rec_q9!$D$6:$D$14</c15:sqref>
                  </c15:fullRef>
                </c:ext>
              </c:extLst>
              <c:f>rec_q9!$D$6:$D$13</c:f>
              <c:numCache>
                <c:formatCode>0.0</c:formatCode>
                <c:ptCount val="8"/>
              </c:numCache>
            </c:numRef>
          </c:val>
          <c:extLst xmlns:c15="http://schemas.microsoft.com/office/drawing/2012/chart">
            <c:ext xmlns:c16="http://schemas.microsoft.com/office/drawing/2014/chart" uri="{C3380CC4-5D6E-409C-BE32-E72D297353CC}">
              <c16:uniqueId val="{00000002-F7A3-42BF-943E-500ACFE17365}"/>
            </c:ext>
          </c:extLst>
        </c:ser>
        <c:dLbls>
          <c:showLegendKey val="0"/>
          <c:showVal val="0"/>
          <c:showCatName val="0"/>
          <c:showSerName val="0"/>
          <c:showPercent val="0"/>
          <c:showBubbleSize val="0"/>
        </c:dLbls>
        <c:gapWidth val="100"/>
        <c:overlap val="-30"/>
        <c:axId val="1856422720"/>
        <c:axId val="1932156240"/>
        <c:extLst>
          <c:ext xmlns:c15="http://schemas.microsoft.com/office/drawing/2012/chart" uri="{02D57815-91ED-43cb-92C2-25804820EDAC}">
            <c15:filteredBarSeries>
              <c15:ser>
                <c:idx val="0"/>
                <c:order val="0"/>
                <c:tx>
                  <c:strRef>
                    <c:extLst>
                      <c:ext uri="{02D57815-91ED-43cb-92C2-25804820EDAC}">
                        <c15:formulaRef>
                          <c15:sqref>rec_q9!$B$5</c15:sqref>
                        </c15:formulaRef>
                      </c:ext>
                    </c:extLst>
                    <c:strCache>
                      <c:ptCount val="1"/>
                      <c:pt idx="0">
                        <c:v>Q2 2026</c:v>
                      </c:pt>
                    </c:strCache>
                  </c:strRef>
                </c:tx>
                <c:spPr>
                  <a:solidFill>
                    <a:srgbClr val="FFD500"/>
                  </a:solidFill>
                  <a:ln>
                    <a:noFill/>
                  </a:ln>
                  <a:effectLst/>
                  <a:extLst>
                    <a:ext uri="{91240B29-F687-4F45-9708-019B960494DF}">
                      <a14:hiddenLine xmlns:a14="http://schemas.microsoft.com/office/drawing/2010/main">
                        <a:noFill/>
                      </a14:hiddenLine>
                    </a:ext>
                  </a:extLst>
                </c:spPr>
                <c:invertIfNegative val="0"/>
                <c:cat>
                  <c:strRef>
                    <c:extLst>
                      <c:ext uri="{02D57815-91ED-43cb-92C2-25804820EDAC}">
                        <c15:fullRef>
                          <c15:sqref>rec_q9!$A$6:$A$14</c15:sqref>
                        </c15:fullRef>
                        <c15:formulaRef>
                          <c15:sqref>rec_q9!$A$6:$A$13</c15:sqref>
                        </c15:formulaRef>
                      </c:ext>
                    </c:extLst>
                    <c:strCache>
                      <c:ptCount val="8"/>
                      <c:pt idx="0">
                        <c:v>Excessive monetary tightening or loosening</c:v>
                      </c:pt>
                      <c:pt idx="1">
                        <c:v>Escalating trade tensions</c:v>
                      </c:pt>
                      <c:pt idx="2">
                        <c:v>Higher economic policy uncertainty</c:v>
                      </c:pt>
                      <c:pt idx="3">
                        <c:v>Asset price corrections</c:v>
                      </c:pt>
                      <c:pt idx="4">
                        <c:v>Slowdown in econ. activity</c:v>
                      </c:pt>
                      <c:pt idx="5">
                        <c:v>Fiscal sustainability concerns</c:v>
                      </c:pt>
                      <c:pt idx="6">
                        <c:v>Persistent inflation</c:v>
                      </c:pt>
                      <c:pt idx="7">
                        <c:v>Geopolitical escalation</c:v>
                      </c:pt>
                    </c:strCache>
                  </c:strRef>
                </c:cat>
                <c:val>
                  <c:numRef>
                    <c:extLst>
                      <c:ext uri="{02D57815-91ED-43cb-92C2-25804820EDAC}">
                        <c15:fullRef>
                          <c15:sqref>rec_q9!$B$6:$B$14</c15:sqref>
                        </c15:fullRef>
                        <c15:formulaRef>
                          <c15:sqref>rec_q9!$B$6:$B$13</c15:sqref>
                        </c15:formulaRef>
                      </c:ext>
                    </c:extLst>
                    <c:numCache>
                      <c:formatCode>0.0</c:formatCode>
                      <c:ptCount val="8"/>
                      <c:pt idx="0">
                        <c:v>3.225806451612903</c:v>
                      </c:pt>
                      <c:pt idx="1">
                        <c:v>12.903225806451612</c:v>
                      </c:pt>
                      <c:pt idx="2">
                        <c:v>12.903225806451612</c:v>
                      </c:pt>
                      <c:pt idx="3">
                        <c:v>19.35483870967742</c:v>
                      </c:pt>
                      <c:pt idx="4">
                        <c:v>35.483870967741936</c:v>
                      </c:pt>
                      <c:pt idx="5">
                        <c:v>35.483870967741936</c:v>
                      </c:pt>
                      <c:pt idx="6">
                        <c:v>77.41935483870968</c:v>
                      </c:pt>
                      <c:pt idx="7">
                        <c:v>77.41935483870968</c:v>
                      </c:pt>
                    </c:numCache>
                  </c:numRef>
                </c:val>
                <c:extLst>
                  <c:ext xmlns:c16="http://schemas.microsoft.com/office/drawing/2014/chart" uri="{C3380CC4-5D6E-409C-BE32-E72D297353CC}">
                    <c16:uniqueId val="{00000000-F7A3-42BF-943E-500ACFE17365}"/>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rec_q9!$C$5</c15:sqref>
                        </c15:formulaRef>
                      </c:ext>
                    </c:extLst>
                    <c:strCache>
                      <c:ptCount val="1"/>
                      <c:pt idx="0">
                        <c:v>Q4 2026</c:v>
                      </c:pt>
                    </c:strCache>
                  </c:strRef>
                </c:tx>
                <c:spPr>
                  <a:solidFill>
                    <a:srgbClr val="004494"/>
                  </a:solidFill>
                  <a:ln>
                    <a:noFill/>
                  </a:ln>
                  <a:effectLst/>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rec_q9!$A$6:$A$14</c15:sqref>
                        </c15:fullRef>
                        <c15:formulaRef>
                          <c15:sqref>rec_q9!$A$6:$A$13</c15:sqref>
                        </c15:formulaRef>
                      </c:ext>
                    </c:extLst>
                    <c:strCache>
                      <c:ptCount val="8"/>
                      <c:pt idx="0">
                        <c:v>Excessive monetary tightening or loosening</c:v>
                      </c:pt>
                      <c:pt idx="1">
                        <c:v>Escalating trade tensions</c:v>
                      </c:pt>
                      <c:pt idx="2">
                        <c:v>Higher economic policy uncertainty</c:v>
                      </c:pt>
                      <c:pt idx="3">
                        <c:v>Asset price corrections</c:v>
                      </c:pt>
                      <c:pt idx="4">
                        <c:v>Slowdown in econ. activity</c:v>
                      </c:pt>
                      <c:pt idx="5">
                        <c:v>Fiscal sustainability concerns</c:v>
                      </c:pt>
                      <c:pt idx="6">
                        <c:v>Persistent inflation</c:v>
                      </c:pt>
                      <c:pt idx="7">
                        <c:v>Geopolitical escalation</c:v>
                      </c:pt>
                    </c:strCache>
                  </c:strRef>
                </c:cat>
                <c:val>
                  <c:numRef>
                    <c:extLst>
                      <c:ext xmlns:c15="http://schemas.microsoft.com/office/drawing/2012/chart" uri="{02D57815-91ED-43cb-92C2-25804820EDAC}">
                        <c15:fullRef>
                          <c15:sqref>rec_q9!$C$6:$C$14</c15:sqref>
                        </c15:fullRef>
                        <c15:formulaRef>
                          <c15:sqref>rec_q9!$C$6:$C$13</c15:sqref>
                        </c15:formulaRef>
                      </c:ext>
                    </c:extLst>
                    <c:numCache>
                      <c:formatCode>0.0</c:formatCode>
                      <c:ptCount val="8"/>
                      <c:pt idx="0">
                        <c:v>17.142857142857142</c:v>
                      </c:pt>
                      <c:pt idx="1">
                        <c:v>5.7142857142857144</c:v>
                      </c:pt>
                      <c:pt idx="2">
                        <c:v>22.857142857142858</c:v>
                      </c:pt>
                      <c:pt idx="3">
                        <c:v>22.857142857142858</c:v>
                      </c:pt>
                      <c:pt idx="4">
                        <c:v>20</c:v>
                      </c:pt>
                      <c:pt idx="5">
                        <c:v>77.142857142857153</c:v>
                      </c:pt>
                      <c:pt idx="6">
                        <c:v>45.714285714285715</c:v>
                      </c:pt>
                      <c:pt idx="7">
                        <c:v>71.428571428571431</c:v>
                      </c:pt>
                    </c:numCache>
                  </c:numRef>
                </c:val>
                <c:extLst xmlns:c15="http://schemas.microsoft.com/office/drawing/2012/chart">
                  <c:ext xmlns:c16="http://schemas.microsoft.com/office/drawing/2014/chart" uri="{C3380CC4-5D6E-409C-BE32-E72D297353CC}">
                    <c16:uniqueId val="{00000001-F7A3-42BF-943E-500ACFE17365}"/>
                  </c:ext>
                </c:extLst>
              </c15:ser>
            </c15:filteredBarSeries>
          </c:ext>
        </c:extLst>
      </c:barChart>
      <c:catAx>
        <c:axId val="1856422720"/>
        <c:scaling>
          <c:orientation val="minMax"/>
        </c:scaling>
        <c:delete val="0"/>
        <c:axPos val="b"/>
        <c:numFmt formatCode="@" sourceLinked="0"/>
        <c:majorTickMark val="none"/>
        <c:minorTickMark val="none"/>
        <c:tickLblPos val="low"/>
        <c:spPr>
          <a:noFill/>
          <a:ln w="12700" cap="flat" cmpd="sng" algn="ctr">
            <a:solidFill>
              <a:srgbClr val="4D4D4D"/>
            </a:solidFill>
            <a:prstDash val="solid"/>
            <a:round/>
            <a:headEnd type="none" w="med" len="med"/>
            <a:tailEnd type="none" w="med" len="med"/>
          </a:ln>
          <a:effectLst/>
        </c:spPr>
        <c:txPr>
          <a:bodyPr rot="-5400000" spcFirstLastPara="1" vertOverflow="ellipsis" wrap="square" anchor="ctr" anchorCtr="1"/>
          <a:lstStyle/>
          <a:p>
            <a:pPr>
              <a:defRPr sz="1100" b="0" i="0" u="none" strike="noStrike" kern="1200" baseline="0">
                <a:solidFill>
                  <a:srgbClr val="000000"/>
                </a:solidFill>
                <a:latin typeface="Calibri"/>
                <a:ea typeface="Calibri"/>
                <a:cs typeface="Calibri"/>
              </a:defRPr>
            </a:pPr>
            <a:endParaRPr lang="en-US"/>
          </a:p>
        </c:txPr>
        <c:crossAx val="1932156240"/>
        <c:crosses val="autoZero"/>
        <c:auto val="0"/>
        <c:lblAlgn val="ctr"/>
        <c:lblOffset val="100"/>
        <c:tickLblSkip val="1"/>
        <c:noMultiLvlLbl val="0"/>
      </c:catAx>
      <c:valAx>
        <c:axId val="1932156240"/>
        <c:scaling>
          <c:orientation val="minMax"/>
        </c:scaling>
        <c:delete val="0"/>
        <c:axPos val="l"/>
        <c:majorGridlines>
          <c:spPr>
            <a:ln w="3175" cap="flat" cmpd="sng" algn="ctr">
              <a:solidFill>
                <a:srgbClr val="C0C2C3"/>
              </a:solidFill>
              <a:prstDash val="solid"/>
              <a:round/>
              <a:headEnd type="none" w="med" len="med"/>
              <a:tailEnd type="none" w="med" len="med"/>
            </a:ln>
            <a:effectLst/>
          </c:spPr>
        </c:majorGridlines>
        <c:numFmt formatCode="0" sourceLinked="0"/>
        <c:majorTickMark val="none"/>
        <c:minorTickMark val="none"/>
        <c:tickLblPos val="low"/>
        <c:spPr>
          <a:noFill/>
          <a:ln w="12700">
            <a:solidFill>
              <a:prstClr val="black"/>
            </a:solidFill>
          </a:ln>
          <a:effectLst/>
        </c:spPr>
        <c:txPr>
          <a:bodyPr rot="-60000000" spcFirstLastPara="1" vertOverflow="ellipsis" vert="horz" wrap="square" anchor="ctr" anchorCtr="1"/>
          <a:lstStyle/>
          <a:p>
            <a:pPr>
              <a:defRPr sz="1100" b="0" i="0" u="none" strike="noStrike" kern="1200" baseline="0">
                <a:solidFill>
                  <a:srgbClr val="000000"/>
                </a:solidFill>
                <a:latin typeface="Calibri"/>
                <a:ea typeface="Calibri"/>
                <a:cs typeface="Calibri"/>
              </a:defRPr>
            </a:pPr>
            <a:endParaRPr lang="en-US"/>
          </a:p>
        </c:txPr>
        <c:crossAx val="1856422720"/>
        <c:crosses val="autoZero"/>
        <c:crossBetween val="between"/>
      </c:valAx>
      <c:spPr>
        <a:noFill/>
        <a:ln>
          <a:noFill/>
        </a:ln>
        <a:effectLst/>
        <a:extLs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Fragmentation ratio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rec_q10!$A$11</c:f>
              <c:strCache>
                <c:ptCount val="1"/>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rec_q10!$B$10:$C$10</c:f>
              <c:numCache>
                <c:formatCode>m/d/yyyy</c:formatCode>
                <c:ptCount val="2"/>
              </c:numCache>
            </c:numRef>
          </c:cat>
          <c:val>
            <c:numRef>
              <c:f>rec_q10!$B$11:$C$11</c:f>
              <c:numCache>
                <c:formatCode>General</c:formatCode>
                <c:ptCount val="2"/>
              </c:numCache>
            </c:numRef>
          </c:val>
          <c:smooth val="0"/>
          <c:extLst>
            <c:ext xmlns:c16="http://schemas.microsoft.com/office/drawing/2014/chart" uri="{C3380CC4-5D6E-409C-BE32-E72D297353CC}">
              <c16:uniqueId val="{00000000-6196-4811-9BE2-8D6F09FF5349}"/>
            </c:ext>
          </c:extLst>
        </c:ser>
        <c:dLbls>
          <c:showLegendKey val="0"/>
          <c:showVal val="0"/>
          <c:showCatName val="0"/>
          <c:showSerName val="0"/>
          <c:showPercent val="0"/>
          <c:showBubbleSize val="0"/>
        </c:dLbls>
        <c:marker val="1"/>
        <c:smooth val="0"/>
        <c:axId val="1864592879"/>
        <c:axId val="37855183"/>
      </c:lineChart>
      <c:catAx>
        <c:axId val="1864592879"/>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855183"/>
        <c:crosses val="autoZero"/>
        <c:auto val="0"/>
        <c:lblAlgn val="ctr"/>
        <c:lblOffset val="100"/>
        <c:noMultiLvlLbl val="0"/>
      </c:catAx>
      <c:valAx>
        <c:axId val="3785518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45928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Over 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rec_q10!$B$5</c:f>
              <c:strCache>
                <c:ptCount val="1"/>
                <c:pt idx="0">
                  <c:v>Q2 2026</c:v>
                </c:pt>
              </c:strCache>
            </c:strRef>
          </c:tx>
          <c:spPr>
            <a:solidFill>
              <a:schemeClr val="accent1"/>
            </a:solidFill>
            <a:ln w="19050">
              <a:solidFill>
                <a:schemeClr val="lt1"/>
              </a:solidFill>
            </a:ln>
            <a:effectLst/>
          </c:spPr>
          <c:invertIfNegative val="0"/>
          <c:cat>
            <c:strRef>
              <c:f>rec_q10!$A$6:$A$8</c:f>
              <c:strCache>
                <c:ptCount val="3"/>
                <c:pt idx="0">
                  <c:v>Spread widening for some countries</c:v>
                </c:pt>
                <c:pt idx="1">
                  <c:v>Broad-based spread widening</c:v>
                </c:pt>
                <c:pt idx="2">
                  <c:v>Spread compression</c:v>
                </c:pt>
              </c:strCache>
            </c:strRef>
          </c:cat>
          <c:val>
            <c:numRef>
              <c:f>rec_q10!$B$6:$B$8</c:f>
              <c:numCache>
                <c:formatCode>0.0</c:formatCode>
                <c:ptCount val="3"/>
                <c:pt idx="0">
                  <c:v>48.387096774193552</c:v>
                </c:pt>
                <c:pt idx="1">
                  <c:v>48.387096774193552</c:v>
                </c:pt>
                <c:pt idx="2">
                  <c:v>3.225806451612903</c:v>
                </c:pt>
              </c:numCache>
            </c:numRef>
          </c:val>
          <c:extLst>
            <c:ext xmlns:c16="http://schemas.microsoft.com/office/drawing/2014/chart" uri="{C3380CC4-5D6E-409C-BE32-E72D297353CC}">
              <c16:uniqueId val="{00000006-480C-4968-86EC-DFA0DF6DDC07}"/>
            </c:ext>
          </c:extLst>
        </c:ser>
        <c:ser>
          <c:idx val="1"/>
          <c:order val="1"/>
          <c:tx>
            <c:strRef>
              <c:f>rec_q10!$C$5</c:f>
              <c:strCache>
                <c:ptCount val="1"/>
                <c:pt idx="0">
                  <c:v>Q4 2026</c:v>
                </c:pt>
              </c:strCache>
            </c:strRef>
          </c:tx>
          <c:spPr>
            <a:solidFill>
              <a:schemeClr val="accent2"/>
            </a:solidFill>
            <a:ln w="19050">
              <a:solidFill>
                <a:schemeClr val="lt1"/>
              </a:solidFill>
            </a:ln>
            <a:effectLst/>
          </c:spPr>
          <c:invertIfNegative val="0"/>
          <c:cat>
            <c:strRef>
              <c:f>rec_q10!$A$6:$A$8</c:f>
              <c:strCache>
                <c:ptCount val="3"/>
                <c:pt idx="0">
                  <c:v>Spread widening for some countries</c:v>
                </c:pt>
                <c:pt idx="1">
                  <c:v>Broad-based spread widening</c:v>
                </c:pt>
                <c:pt idx="2">
                  <c:v>Spread compression</c:v>
                </c:pt>
              </c:strCache>
            </c:strRef>
          </c:cat>
          <c:val>
            <c:numRef>
              <c:f>rec_q10!$C$6:$C$8</c:f>
              <c:numCache>
                <c:formatCode>0.0</c:formatCode>
                <c:ptCount val="3"/>
                <c:pt idx="0">
                  <c:v>68.571428571428569</c:v>
                </c:pt>
                <c:pt idx="1">
                  <c:v>28.571428571428569</c:v>
                </c:pt>
                <c:pt idx="2">
                  <c:v>2.8571428571428572</c:v>
                </c:pt>
              </c:numCache>
            </c:numRef>
          </c:val>
          <c:extLst>
            <c:ext xmlns:c16="http://schemas.microsoft.com/office/drawing/2014/chart" uri="{C3380CC4-5D6E-409C-BE32-E72D297353CC}">
              <c16:uniqueId val="{00000000-C74A-468D-B955-3C2DA7D47C07}"/>
            </c:ext>
          </c:extLst>
        </c:ser>
        <c:dLbls>
          <c:showLegendKey val="0"/>
          <c:showVal val="0"/>
          <c:showCatName val="0"/>
          <c:showSerName val="0"/>
          <c:showPercent val="0"/>
          <c:showBubbleSize val="0"/>
        </c:dLbls>
        <c:gapWidth val="100"/>
        <c:axId val="1874050479"/>
        <c:axId val="1776410031"/>
      </c:barChart>
      <c:catAx>
        <c:axId val="18740504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6410031"/>
        <c:crosses val="autoZero"/>
        <c:auto val="1"/>
        <c:lblAlgn val="ctr"/>
        <c:lblOffset val="100"/>
        <c:noMultiLvlLbl val="0"/>
      </c:catAx>
      <c:valAx>
        <c:axId val="177641003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405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3666666666668"/>
          <c:y val="0.12479213907785336"/>
          <c:w val="0.82012259259259257"/>
          <c:h val="0.7178934240362812"/>
        </c:manualLayout>
      </c:layout>
      <c:barChart>
        <c:barDir val="col"/>
        <c:grouping val="clustered"/>
        <c:varyColors val="0"/>
        <c:dLbls>
          <c:showLegendKey val="0"/>
          <c:showVal val="0"/>
          <c:showCatName val="0"/>
          <c:showSerName val="0"/>
          <c:showPercent val="0"/>
          <c:showBubbleSize val="0"/>
        </c:dLbls>
        <c:gapWidth val="100"/>
        <c:overlap val="-30"/>
        <c:axId val="1573716239"/>
        <c:axId val="1573706159"/>
      </c:barChart>
      <c:catAx>
        <c:axId val="1573716239"/>
        <c:scaling>
          <c:orientation val="minMax"/>
        </c:scaling>
        <c:delete val="0"/>
        <c:axPos val="b"/>
        <c:numFmt formatCode="General" sourceLinked="1"/>
        <c:majorTickMark val="none"/>
        <c:minorTickMark val="none"/>
        <c:tickLblPos val="low"/>
        <c:spPr>
          <a:noFill/>
          <a:ln w="12700" cap="flat" cmpd="sng" algn="ctr">
            <a:solidFill>
              <a:srgbClr val="4D4D4D"/>
            </a:solidFill>
            <a:prstDash val="solid"/>
            <a:round/>
            <a:headEnd type="none" w="med" len="med"/>
            <a:tailEnd type="none" w="med" len="med"/>
          </a:ln>
          <a:effectLst/>
        </c:spPr>
        <c:txPr>
          <a:bodyPr rot="0" spcFirstLastPara="1" vertOverflow="ellipsis" wrap="square" anchor="ctr" anchorCtr="1"/>
          <a:lstStyle/>
          <a:p>
            <a:pPr>
              <a:defRPr sz="900" b="0" i="0" u="none" strike="noStrike" kern="1200" baseline="0">
                <a:solidFill>
                  <a:sysClr val="windowText" lastClr="000000"/>
                </a:solidFill>
                <a:latin typeface="DM Sans" pitchFamily="2" charset="0"/>
                <a:ea typeface="+mn-ea"/>
                <a:cs typeface="+mn-cs"/>
              </a:defRPr>
            </a:pPr>
            <a:endParaRPr lang="en-US"/>
          </a:p>
        </c:txPr>
        <c:crossAx val="1573706159"/>
        <c:crosses val="autoZero"/>
        <c:auto val="1"/>
        <c:lblAlgn val="ctr"/>
        <c:lblOffset val="100"/>
        <c:noMultiLvlLbl val="0"/>
      </c:catAx>
      <c:valAx>
        <c:axId val="1573706159"/>
        <c:scaling>
          <c:orientation val="minMax"/>
        </c:scaling>
        <c:delete val="0"/>
        <c:axPos val="l"/>
        <c:majorGridlines>
          <c:spPr>
            <a:ln w="3175" cap="flat" cmpd="sng" algn="ctr">
              <a:solidFill>
                <a:srgbClr val="C0C2C3"/>
              </a:solidFill>
              <a:prstDash val="solid"/>
              <a:round/>
              <a:headEnd type="none" w="med" len="med"/>
              <a:tailEnd type="none" w="med" len="med"/>
            </a:ln>
            <a:effectLst/>
          </c:spPr>
        </c:majorGridlines>
        <c:numFmt formatCode="#,##0" sourceLinked="0"/>
        <c:majorTickMark val="none"/>
        <c:minorTickMark val="none"/>
        <c:tickLblPos val="low"/>
        <c:spPr>
          <a:noFill/>
          <a:ln w="12700">
            <a:solidFill>
              <a:prstClr val="black"/>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DM Sans" pitchFamily="2" charset="0"/>
                <a:ea typeface="+mn-ea"/>
                <a:cs typeface="+mn-cs"/>
              </a:defRPr>
            </a:pPr>
            <a:endParaRPr lang="en-US"/>
          </a:p>
        </c:txPr>
        <c:crossAx val="1573716239"/>
        <c:crosses val="autoZero"/>
        <c:crossBetween val="between"/>
      </c:valAx>
      <c:spPr>
        <a:noFill/>
        <a:ln>
          <a:noFill/>
        </a:ln>
        <a:effectLst/>
        <a:extLst>
          <a:ext uri="{91240B29-F687-4F45-9708-019B960494DF}">
            <a14:hiddenLine xmlns:a14="http://schemas.microsoft.com/office/drawing/2010/main">
              <a:noFill/>
            </a14:hiddenLine>
          </a:ext>
        </a:extLst>
      </c:spPr>
    </c:plotArea>
    <c:legend>
      <c:legendPos val="b"/>
      <c:layout>
        <c:manualLayout>
          <c:xMode val="edge"/>
          <c:yMode val="edge"/>
          <c:x val="0.15733629629629631"/>
          <c:y val="1.3169312169312103E-2"/>
          <c:w val="0.7417718518518519"/>
          <c:h val="8.4487528344671201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DM Sans" pitchFamily="2"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solidFill>
            <a:sysClr val="windowText" lastClr="000000"/>
          </a:solidFill>
          <a:latin typeface="DM Sans" pitchFamily="2"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2">
                <a:lumMod val="75000"/>
                <a:lumOff val="25000"/>
              </a:schemeClr>
            </a:solidFill>
            <a:ln>
              <a:noFill/>
            </a:ln>
            <a:effectLst/>
          </c:spPr>
          <c:invertIfNegative val="0"/>
          <c:dPt>
            <c:idx val="0"/>
            <c:invertIfNegative val="0"/>
            <c:bubble3D val="0"/>
            <c:spPr>
              <a:solidFill>
                <a:srgbClr val="CC0066"/>
              </a:solidFill>
              <a:ln>
                <a:noFill/>
              </a:ln>
              <a:effectLst/>
            </c:spPr>
            <c:extLst>
              <c:ext xmlns:c16="http://schemas.microsoft.com/office/drawing/2014/chart" uri="{C3380CC4-5D6E-409C-BE32-E72D297353CC}">
                <c16:uniqueId val="{00000001-A0B3-4F60-A011-EAD2534CC6D7}"/>
              </c:ext>
            </c:extLst>
          </c:dPt>
          <c:dPt>
            <c:idx val="1"/>
            <c:invertIfNegative val="0"/>
            <c:bubble3D val="0"/>
            <c:spPr>
              <a:solidFill>
                <a:srgbClr val="CC0066"/>
              </a:solidFill>
              <a:ln>
                <a:noFill/>
              </a:ln>
              <a:effectLst/>
            </c:spPr>
            <c:extLst>
              <c:ext xmlns:c16="http://schemas.microsoft.com/office/drawing/2014/chart" uri="{C3380CC4-5D6E-409C-BE32-E72D297353CC}">
                <c16:uniqueId val="{00000003-A0B3-4F60-A011-EAD2534CC6D7}"/>
              </c:ext>
            </c:extLst>
          </c:dPt>
          <c:dPt>
            <c:idx val="2"/>
            <c:invertIfNegative val="0"/>
            <c:bubble3D val="0"/>
            <c:spPr>
              <a:solidFill>
                <a:srgbClr val="004494"/>
              </a:solidFill>
              <a:ln>
                <a:solidFill>
                  <a:srgbClr val="004494"/>
                </a:solidFill>
              </a:ln>
              <a:effectLst/>
            </c:spPr>
            <c:extLst>
              <c:ext xmlns:c16="http://schemas.microsoft.com/office/drawing/2014/chart" uri="{C3380CC4-5D6E-409C-BE32-E72D297353CC}">
                <c16:uniqueId val="{0000000D-A0B3-4F60-A011-EAD2534CC6D7}"/>
              </c:ext>
            </c:extLst>
          </c:dPt>
          <c:dPt>
            <c:idx val="3"/>
            <c:invertIfNegative val="0"/>
            <c:bubble3D val="0"/>
            <c:spPr>
              <a:solidFill>
                <a:srgbClr val="004494"/>
              </a:solidFill>
              <a:ln>
                <a:noFill/>
              </a:ln>
              <a:effectLst/>
            </c:spPr>
            <c:extLst>
              <c:ext xmlns:c16="http://schemas.microsoft.com/office/drawing/2014/chart" uri="{C3380CC4-5D6E-409C-BE32-E72D297353CC}">
                <c16:uniqueId val="{0000000E-A0B3-4F60-A011-EAD2534CC6D7}"/>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F-A0B3-4F60-A011-EAD2534CC6D7}"/>
              </c:ext>
            </c:extLst>
          </c:dPt>
          <c:dPt>
            <c:idx val="5"/>
            <c:invertIfNegative val="0"/>
            <c:bubble3D val="0"/>
            <c:spPr>
              <a:solidFill>
                <a:schemeClr val="accent1"/>
              </a:solidFill>
              <a:ln>
                <a:noFill/>
              </a:ln>
              <a:effectLst/>
            </c:spPr>
            <c:extLst>
              <c:ext xmlns:c16="http://schemas.microsoft.com/office/drawing/2014/chart" uri="{C3380CC4-5D6E-409C-BE32-E72D297353CC}">
                <c16:uniqueId val="{00000010-A0B3-4F60-A011-EAD2534CC6D7}"/>
              </c:ext>
            </c:extLst>
          </c:dPt>
          <c:dPt>
            <c:idx val="6"/>
            <c:invertIfNegative val="0"/>
            <c:bubble3D val="0"/>
            <c:spPr>
              <a:solidFill>
                <a:srgbClr val="CC0066"/>
              </a:solidFill>
              <a:ln>
                <a:noFill/>
              </a:ln>
              <a:effectLst/>
            </c:spPr>
            <c:extLst>
              <c:ext xmlns:c16="http://schemas.microsoft.com/office/drawing/2014/chart" uri="{C3380CC4-5D6E-409C-BE32-E72D297353CC}">
                <c16:uniqueId val="{00000005-A0B3-4F60-A011-EAD2534CC6D7}"/>
              </c:ext>
            </c:extLst>
          </c:dPt>
          <c:dPt>
            <c:idx val="7"/>
            <c:invertIfNegative val="0"/>
            <c:bubble3D val="0"/>
            <c:spPr>
              <a:solidFill>
                <a:schemeClr val="accent1"/>
              </a:solidFill>
              <a:ln>
                <a:noFill/>
              </a:ln>
              <a:effectLst/>
            </c:spPr>
            <c:extLst>
              <c:ext xmlns:c16="http://schemas.microsoft.com/office/drawing/2014/chart" uri="{C3380CC4-5D6E-409C-BE32-E72D297353CC}">
                <c16:uniqueId val="{00000011-A0B3-4F60-A011-EAD2534CC6D7}"/>
              </c:ext>
            </c:extLst>
          </c:dPt>
          <c:dPt>
            <c:idx val="8"/>
            <c:invertIfNegative val="0"/>
            <c:bubble3D val="0"/>
            <c:spPr>
              <a:solidFill>
                <a:schemeClr val="accent1"/>
              </a:solidFill>
              <a:ln>
                <a:noFill/>
              </a:ln>
              <a:effectLst/>
            </c:spPr>
            <c:extLst>
              <c:ext xmlns:c16="http://schemas.microsoft.com/office/drawing/2014/chart" uri="{C3380CC4-5D6E-409C-BE32-E72D297353CC}">
                <c16:uniqueId val="{00000012-A0B3-4F60-A011-EAD2534CC6D7}"/>
              </c:ext>
            </c:extLst>
          </c:dPt>
          <c:dPt>
            <c:idx val="9"/>
            <c:invertIfNegative val="0"/>
            <c:bubble3D val="0"/>
            <c:spPr>
              <a:solidFill>
                <a:schemeClr val="accent1"/>
              </a:solidFill>
              <a:ln>
                <a:noFill/>
              </a:ln>
              <a:effectLst/>
            </c:spPr>
            <c:extLst>
              <c:ext xmlns:c16="http://schemas.microsoft.com/office/drawing/2014/chart" uri="{C3380CC4-5D6E-409C-BE32-E72D297353CC}">
                <c16:uniqueId val="{00000013-A0B3-4F60-A011-EAD2534CC6D7}"/>
              </c:ext>
            </c:extLst>
          </c:dPt>
          <c:dPt>
            <c:idx val="10"/>
            <c:invertIfNegative val="0"/>
            <c:bubble3D val="0"/>
            <c:spPr>
              <a:solidFill>
                <a:srgbClr val="CC0066"/>
              </a:solidFill>
              <a:ln>
                <a:noFill/>
              </a:ln>
              <a:effectLst/>
            </c:spPr>
            <c:extLst>
              <c:ext xmlns:c16="http://schemas.microsoft.com/office/drawing/2014/chart" uri="{C3380CC4-5D6E-409C-BE32-E72D297353CC}">
                <c16:uniqueId val="{00000007-A0B3-4F60-A011-EAD2534CC6D7}"/>
              </c:ext>
            </c:extLst>
          </c:dPt>
          <c:dPt>
            <c:idx val="11"/>
            <c:invertIfNegative val="0"/>
            <c:bubble3D val="0"/>
            <c:spPr>
              <a:solidFill>
                <a:schemeClr val="accent1"/>
              </a:solidFill>
              <a:ln>
                <a:noFill/>
              </a:ln>
              <a:effectLst/>
            </c:spPr>
            <c:extLst>
              <c:ext xmlns:c16="http://schemas.microsoft.com/office/drawing/2014/chart" uri="{C3380CC4-5D6E-409C-BE32-E72D297353CC}">
                <c16:uniqueId val="{00000014-A0B3-4F60-A011-EAD2534CC6D7}"/>
              </c:ext>
            </c:extLst>
          </c:dPt>
          <c:dPt>
            <c:idx val="12"/>
            <c:invertIfNegative val="0"/>
            <c:bubble3D val="0"/>
            <c:spPr>
              <a:solidFill>
                <a:srgbClr val="CC0066"/>
              </a:solidFill>
              <a:ln>
                <a:noFill/>
              </a:ln>
              <a:effectLst/>
            </c:spPr>
            <c:extLst>
              <c:ext xmlns:c16="http://schemas.microsoft.com/office/drawing/2014/chart" uri="{C3380CC4-5D6E-409C-BE32-E72D297353CC}">
                <c16:uniqueId val="{00000009-A0B3-4F60-A011-EAD2534CC6D7}"/>
              </c:ext>
            </c:extLst>
          </c:dPt>
          <c:dPt>
            <c:idx val="13"/>
            <c:invertIfNegative val="0"/>
            <c:bubble3D val="0"/>
            <c:spPr>
              <a:solidFill>
                <a:srgbClr val="CC0066"/>
              </a:solidFill>
              <a:ln>
                <a:noFill/>
              </a:ln>
              <a:effectLst/>
            </c:spPr>
            <c:extLst>
              <c:ext xmlns:c16="http://schemas.microsoft.com/office/drawing/2014/chart" uri="{C3380CC4-5D6E-409C-BE32-E72D297353CC}">
                <c16:uniqueId val="{0000000B-A0B3-4F60-A011-EAD2534CC6D7}"/>
              </c:ext>
            </c:extLst>
          </c:dPt>
          <c:dPt>
            <c:idx val="14"/>
            <c:invertIfNegative val="0"/>
            <c:bubble3D val="0"/>
            <c:spPr>
              <a:solidFill>
                <a:schemeClr val="accent1"/>
              </a:solidFill>
              <a:ln>
                <a:noFill/>
              </a:ln>
              <a:effectLst/>
            </c:spPr>
            <c:extLst>
              <c:ext xmlns:c16="http://schemas.microsoft.com/office/drawing/2014/chart" uri="{C3380CC4-5D6E-409C-BE32-E72D297353CC}">
                <c16:uniqueId val="{00000015-A0B3-4F60-A011-EAD2534CC6D7}"/>
              </c:ext>
            </c:extLst>
          </c:dPt>
          <c:dPt>
            <c:idx val="15"/>
            <c:invertIfNegative val="0"/>
            <c:bubble3D val="0"/>
            <c:spPr>
              <a:solidFill>
                <a:schemeClr val="accent1"/>
              </a:solidFill>
              <a:ln>
                <a:noFill/>
              </a:ln>
              <a:effectLst/>
            </c:spPr>
            <c:extLst>
              <c:ext xmlns:c16="http://schemas.microsoft.com/office/drawing/2014/chart" uri="{C3380CC4-5D6E-409C-BE32-E72D297353CC}">
                <c16:uniqueId val="{00000016-A0B3-4F60-A011-EAD2534CC6D7}"/>
              </c:ext>
            </c:extLst>
          </c:dPt>
          <c:dPt>
            <c:idx val="16"/>
            <c:invertIfNegative val="0"/>
            <c:bubble3D val="0"/>
            <c:spPr>
              <a:solidFill>
                <a:schemeClr val="accent1"/>
              </a:solidFill>
              <a:ln>
                <a:noFill/>
              </a:ln>
              <a:effectLst/>
            </c:spPr>
            <c:extLst>
              <c:ext xmlns:c16="http://schemas.microsoft.com/office/drawing/2014/chart" uri="{C3380CC4-5D6E-409C-BE32-E72D297353CC}">
                <c16:uniqueId val="{00000017-A0B3-4F60-A011-EAD2534CC6D7}"/>
              </c:ext>
            </c:extLst>
          </c:dPt>
          <c:dPt>
            <c:idx val="17"/>
            <c:invertIfNegative val="0"/>
            <c:bubble3D val="0"/>
            <c:spPr>
              <a:solidFill>
                <a:schemeClr val="accent1"/>
              </a:solidFill>
              <a:ln>
                <a:noFill/>
              </a:ln>
              <a:effectLst/>
            </c:spPr>
            <c:extLst>
              <c:ext xmlns:c16="http://schemas.microsoft.com/office/drawing/2014/chart" uri="{C3380CC4-5D6E-409C-BE32-E72D297353CC}">
                <c16:uniqueId val="{00000018-A0B3-4F60-A011-EAD2534CC6D7}"/>
              </c:ext>
            </c:extLst>
          </c:dPt>
          <c:dPt>
            <c:idx val="18"/>
            <c:invertIfNegative val="0"/>
            <c:bubble3D val="0"/>
            <c:spPr>
              <a:solidFill>
                <a:srgbClr val="004494"/>
              </a:solidFill>
              <a:ln>
                <a:noFill/>
              </a:ln>
              <a:effectLst/>
            </c:spPr>
            <c:extLst>
              <c:ext xmlns:c16="http://schemas.microsoft.com/office/drawing/2014/chart" uri="{C3380CC4-5D6E-409C-BE32-E72D297353CC}">
                <c16:uniqueId val="{00000019-A0B3-4F60-A011-EAD2534CC6D7}"/>
              </c:ext>
            </c:extLst>
          </c:dPt>
          <c:cat>
            <c:strRef>
              <c:f>'Foreign Holders'!$B$2:$B$22</c:f>
              <c:strCache>
                <c:ptCount val="19"/>
                <c:pt idx="0">
                  <c:v>FI</c:v>
                </c:pt>
                <c:pt idx="1">
                  <c:v>FR</c:v>
                </c:pt>
                <c:pt idx="2">
                  <c:v>EE</c:v>
                </c:pt>
                <c:pt idx="3">
                  <c:v>NL</c:v>
                </c:pt>
                <c:pt idx="4">
                  <c:v>LV</c:v>
                </c:pt>
                <c:pt idx="5">
                  <c:v>MT</c:v>
                </c:pt>
                <c:pt idx="6">
                  <c:v>BE</c:v>
                </c:pt>
                <c:pt idx="7">
                  <c:v>IE</c:v>
                </c:pt>
                <c:pt idx="8">
                  <c:v>AT</c:v>
                </c:pt>
                <c:pt idx="9">
                  <c:v>LT</c:v>
                </c:pt>
                <c:pt idx="10">
                  <c:v>ES</c:v>
                </c:pt>
                <c:pt idx="11">
                  <c:v>LU</c:v>
                </c:pt>
                <c:pt idx="12">
                  <c:v>SK</c:v>
                </c:pt>
                <c:pt idx="13">
                  <c:v>IT</c:v>
                </c:pt>
                <c:pt idx="14">
                  <c:v>GR</c:v>
                </c:pt>
                <c:pt idx="15">
                  <c:v>PT</c:v>
                </c:pt>
                <c:pt idx="16">
                  <c:v>CY</c:v>
                </c:pt>
                <c:pt idx="17">
                  <c:v>HR</c:v>
                </c:pt>
                <c:pt idx="18">
                  <c:v>SI</c:v>
                </c:pt>
              </c:strCache>
            </c:strRef>
          </c:cat>
          <c:val>
            <c:numRef>
              <c:f>'Foreign Holders'!$C$2:$C$22</c:f>
              <c:numCache>
                <c:formatCode>0.0</c:formatCode>
                <c:ptCount val="19"/>
                <c:pt idx="0">
                  <c:v>36.342087404669797</c:v>
                </c:pt>
                <c:pt idx="1">
                  <c:v>33.956071612096302</c:v>
                </c:pt>
                <c:pt idx="2">
                  <c:v>31.4240179026277</c:v>
                </c:pt>
                <c:pt idx="3">
                  <c:v>30.946130033750201</c:v>
                </c:pt>
                <c:pt idx="4">
                  <c:v>27.3017050131856</c:v>
                </c:pt>
                <c:pt idx="5">
                  <c:v>26.2688511118041</c:v>
                </c:pt>
                <c:pt idx="6">
                  <c:v>24.180664034468599</c:v>
                </c:pt>
                <c:pt idx="7">
                  <c:v>21.7869880861683</c:v>
                </c:pt>
                <c:pt idx="8">
                  <c:v>21.703159985491599</c:v>
                </c:pt>
                <c:pt idx="9">
                  <c:v>18.496736124152299</c:v>
                </c:pt>
                <c:pt idx="10">
                  <c:v>17.143102246604101</c:v>
                </c:pt>
                <c:pt idx="11">
                  <c:v>15.99953490991</c:v>
                </c:pt>
                <c:pt idx="12">
                  <c:v>14.7829468929804</c:v>
                </c:pt>
                <c:pt idx="13">
                  <c:v>13.719917951710499</c:v>
                </c:pt>
                <c:pt idx="14">
                  <c:v>10.488963767582201</c:v>
                </c:pt>
                <c:pt idx="15">
                  <c:v>8.0586658564739899</c:v>
                </c:pt>
                <c:pt idx="16">
                  <c:v>7.8425555206270099</c:v>
                </c:pt>
                <c:pt idx="17">
                  <c:v>7.3107888688072196</c:v>
                </c:pt>
                <c:pt idx="18">
                  <c:v>4.19704648458805</c:v>
                </c:pt>
              </c:numCache>
            </c:numRef>
          </c:val>
          <c:extLst>
            <c:ext xmlns:c16="http://schemas.microsoft.com/office/drawing/2014/chart" uri="{C3380CC4-5D6E-409C-BE32-E72D297353CC}">
              <c16:uniqueId val="{0000000C-A0B3-4F60-A011-EAD2534CC6D7}"/>
            </c:ext>
          </c:extLst>
        </c:ser>
        <c:dLbls>
          <c:showLegendKey val="0"/>
          <c:showVal val="0"/>
          <c:showCatName val="0"/>
          <c:showSerName val="0"/>
          <c:showPercent val="0"/>
          <c:showBubbleSize val="0"/>
        </c:dLbls>
        <c:gapWidth val="219"/>
        <c:overlap val="-27"/>
        <c:axId val="125174176"/>
        <c:axId val="125178016"/>
      </c:barChart>
      <c:catAx>
        <c:axId val="125174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78016"/>
        <c:crosses val="autoZero"/>
        <c:auto val="1"/>
        <c:lblAlgn val="ctr"/>
        <c:lblOffset val="100"/>
        <c:noMultiLvlLbl val="0"/>
      </c:catAx>
      <c:valAx>
        <c:axId val="12517801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741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image" Target="../media/image1.png"/><Relationship Id="rId5" Type="http://schemas.openxmlformats.org/officeDocument/2006/relationships/chart" Target="../charts/chart11.xml"/><Relationship Id="rId4"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editAs="oneCell">
    <xdr:from>
      <xdr:col>8</xdr:col>
      <xdr:colOff>47625</xdr:colOff>
      <xdr:row>8</xdr:row>
      <xdr:rowOff>95250</xdr:rowOff>
    </xdr:from>
    <xdr:to>
      <xdr:col>11</xdr:col>
      <xdr:colOff>2409375</xdr:colOff>
      <xdr:row>22</xdr:row>
      <xdr:rowOff>149700</xdr:rowOff>
    </xdr:to>
    <xdr:graphicFrame macro="">
      <xdr:nvGraphicFramePr>
        <xdr:cNvPr id="2" name="Chart 4">
          <a:extLst>
            <a:ext uri="{FF2B5EF4-FFF2-40B4-BE49-F238E27FC236}">
              <a16:creationId xmlns:a16="http://schemas.microsoft.com/office/drawing/2014/main" id="{C4A3F92E-4E33-4227-B3B3-620E259FC3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19</xdr:col>
      <xdr:colOff>0</xdr:colOff>
      <xdr:row>9</xdr:row>
      <xdr:rowOff>0</xdr:rowOff>
    </xdr:from>
    <xdr:to>
      <xdr:col>27</xdr:col>
      <xdr:colOff>552000</xdr:colOff>
      <xdr:row>23</xdr:row>
      <xdr:rowOff>54450</xdr:rowOff>
    </xdr:to>
    <xdr:graphicFrame macro="">
      <xdr:nvGraphicFramePr>
        <xdr:cNvPr id="3" name="Chart 4">
          <a:extLst>
            <a:ext uri="{FF2B5EF4-FFF2-40B4-BE49-F238E27FC236}">
              <a16:creationId xmlns:a16="http://schemas.microsoft.com/office/drawing/2014/main" id="{B00E70C3-DDF1-492E-BB2A-B725246E22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28575</xdr:colOff>
      <xdr:row>4</xdr:row>
      <xdr:rowOff>114300</xdr:rowOff>
    </xdr:from>
    <xdr:to>
      <xdr:col>11</xdr:col>
      <xdr:colOff>2390325</xdr:colOff>
      <xdr:row>18</xdr:row>
      <xdr:rowOff>168750</xdr:rowOff>
    </xdr:to>
    <xdr:graphicFrame macro="">
      <xdr:nvGraphicFramePr>
        <xdr:cNvPr id="6" name="Chart 4">
          <a:extLst>
            <a:ext uri="{FF2B5EF4-FFF2-40B4-BE49-F238E27FC236}">
              <a16:creationId xmlns:a16="http://schemas.microsoft.com/office/drawing/2014/main" id="{114CFD6C-5B11-4E0B-B821-4EF94D3FE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47625</xdr:colOff>
      <xdr:row>4</xdr:row>
      <xdr:rowOff>95250</xdr:rowOff>
    </xdr:from>
    <xdr:to>
      <xdr:col>11</xdr:col>
      <xdr:colOff>2409375</xdr:colOff>
      <xdr:row>18</xdr:row>
      <xdr:rowOff>149700</xdr:rowOff>
    </xdr:to>
    <xdr:graphicFrame macro="">
      <xdr:nvGraphicFramePr>
        <xdr:cNvPr id="2" name="Chart 4">
          <a:extLst>
            <a:ext uri="{FF2B5EF4-FFF2-40B4-BE49-F238E27FC236}">
              <a16:creationId xmlns:a16="http://schemas.microsoft.com/office/drawing/2014/main" id="{CE5F0664-BED7-4D45-BE76-7A2E60EC2D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19</xdr:col>
      <xdr:colOff>142875</xdr:colOff>
      <xdr:row>4</xdr:row>
      <xdr:rowOff>66675</xdr:rowOff>
    </xdr:from>
    <xdr:to>
      <xdr:col>21</xdr:col>
      <xdr:colOff>86325</xdr:colOff>
      <xdr:row>18</xdr:row>
      <xdr:rowOff>121125</xdr:rowOff>
    </xdr:to>
    <xdr:graphicFrame macro="">
      <xdr:nvGraphicFramePr>
        <xdr:cNvPr id="2" name="Chart 2">
          <a:extLst>
            <a:ext uri="{FF2B5EF4-FFF2-40B4-BE49-F238E27FC236}">
              <a16:creationId xmlns:a16="http://schemas.microsoft.com/office/drawing/2014/main" id="{ACD6B884-FF30-40C1-857F-3C6CCD41611D}"/>
            </a:ext>
            <a:ext uri="{147F2762-F138-4A5C-976F-8EAC2B608ADB}">
              <a16:predDERef xmlns:a16="http://schemas.microsoft.com/office/drawing/2014/main" pred="{A9A60EA4-28E9-48B0-AC6E-779531CD12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180975</xdr:colOff>
      <xdr:row>4</xdr:row>
      <xdr:rowOff>85725</xdr:rowOff>
    </xdr:from>
    <xdr:to>
      <xdr:col>22</xdr:col>
      <xdr:colOff>2648550</xdr:colOff>
      <xdr:row>18</xdr:row>
      <xdr:rowOff>140175</xdr:rowOff>
    </xdr:to>
    <xdr:graphicFrame macro="">
      <xdr:nvGraphicFramePr>
        <xdr:cNvPr id="3" name="Chart 5">
          <a:extLst>
            <a:ext uri="{FF2B5EF4-FFF2-40B4-BE49-F238E27FC236}">
              <a16:creationId xmlns:a16="http://schemas.microsoft.com/office/drawing/2014/main" id="{6A5627B5-376A-42E0-8974-63A63732C0D3}"/>
            </a:ext>
            <a:ext uri="{147F2762-F138-4A5C-976F-8EAC2B608ADB}">
              <a16:predDERef xmlns:a16="http://schemas.microsoft.com/office/drawing/2014/main" pred="{F1A882D8-65F8-4E98-BBAA-E1715FE42A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565150</xdr:colOff>
      <xdr:row>81</xdr:row>
      <xdr:rowOff>31749</xdr:rowOff>
    </xdr:from>
    <xdr:to>
      <xdr:col>13</xdr:col>
      <xdr:colOff>365125</xdr:colOff>
      <xdr:row>96</xdr:row>
      <xdr:rowOff>152399</xdr:rowOff>
    </xdr:to>
    <xdr:graphicFrame macro="">
      <xdr:nvGraphicFramePr>
        <xdr:cNvPr id="2" name="Chart 3">
          <a:extLst>
            <a:ext uri="{FF2B5EF4-FFF2-40B4-BE49-F238E27FC236}">
              <a16:creationId xmlns:a16="http://schemas.microsoft.com/office/drawing/2014/main" id="{39D21B1E-34F0-4589-BF89-6DF3E22B31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95250</xdr:colOff>
      <xdr:row>101</xdr:row>
      <xdr:rowOff>165100</xdr:rowOff>
    </xdr:from>
    <xdr:to>
      <xdr:col>13</xdr:col>
      <xdr:colOff>519429</xdr:colOff>
      <xdr:row>117</xdr:row>
      <xdr:rowOff>10160</xdr:rowOff>
    </xdr:to>
    <xdr:graphicFrame macro="">
      <xdr:nvGraphicFramePr>
        <xdr:cNvPr id="7" name="Chart 6">
          <a:extLst>
            <a:ext uri="{FF2B5EF4-FFF2-40B4-BE49-F238E27FC236}">
              <a16:creationId xmlns:a16="http://schemas.microsoft.com/office/drawing/2014/main" id="{AE67964D-5B9D-4702-AC05-6DD4DF5707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0</xdr:colOff>
      <xdr:row>120</xdr:row>
      <xdr:rowOff>0</xdr:rowOff>
    </xdr:from>
    <xdr:to>
      <xdr:col>13</xdr:col>
      <xdr:colOff>419099</xdr:colOff>
      <xdr:row>135</xdr:row>
      <xdr:rowOff>22225</xdr:rowOff>
    </xdr:to>
    <xdr:graphicFrame macro="">
      <xdr:nvGraphicFramePr>
        <xdr:cNvPr id="8" name="Chart 3">
          <a:extLst>
            <a:ext uri="{FF2B5EF4-FFF2-40B4-BE49-F238E27FC236}">
              <a16:creationId xmlns:a16="http://schemas.microsoft.com/office/drawing/2014/main" id="{20C284CB-BD10-4F4E-AFEF-7A51EE67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17</xdr:col>
      <xdr:colOff>44450</xdr:colOff>
      <xdr:row>128</xdr:row>
      <xdr:rowOff>0</xdr:rowOff>
    </xdr:from>
    <xdr:to>
      <xdr:col>24</xdr:col>
      <xdr:colOff>454439</xdr:colOff>
      <xdr:row>143</xdr:row>
      <xdr:rowOff>176668</xdr:rowOff>
    </xdr:to>
    <xdr:graphicFrame macro="">
      <xdr:nvGraphicFramePr>
        <xdr:cNvPr id="21" name="Chart 3">
          <a:extLst>
            <a:ext uri="{FF2B5EF4-FFF2-40B4-BE49-F238E27FC236}">
              <a16:creationId xmlns:a16="http://schemas.microsoft.com/office/drawing/2014/main" id="{6A7F852A-3174-4FF6-8819-53AC63668B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6</xdr:col>
      <xdr:colOff>257175</xdr:colOff>
      <xdr:row>138</xdr:row>
      <xdr:rowOff>88900</xdr:rowOff>
    </xdr:from>
    <xdr:to>
      <xdr:col>14</xdr:col>
      <xdr:colOff>62230</xdr:colOff>
      <xdr:row>154</xdr:row>
      <xdr:rowOff>22225</xdr:rowOff>
    </xdr:to>
    <xdr:graphicFrame macro="">
      <xdr:nvGraphicFramePr>
        <xdr:cNvPr id="10" name="Chart 9">
          <a:extLst>
            <a:ext uri="{FF2B5EF4-FFF2-40B4-BE49-F238E27FC236}">
              <a16:creationId xmlns:a16="http://schemas.microsoft.com/office/drawing/2014/main" id="{78ADFBCE-4FAC-457D-87B7-286D769A6C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13</xdr:col>
      <xdr:colOff>273050</xdr:colOff>
      <xdr:row>145</xdr:row>
      <xdr:rowOff>126840</xdr:rowOff>
    </xdr:from>
    <xdr:ext cx="7618693" cy="2486815"/>
    <xdr:pic>
      <xdr:nvPicPr>
        <xdr:cNvPr id="6" name="Picture 4">
          <a:extLst>
            <a:ext uri="{FF2B5EF4-FFF2-40B4-BE49-F238E27FC236}">
              <a16:creationId xmlns:a16="http://schemas.microsoft.com/office/drawing/2014/main" id="{B6817167-86E3-49BA-B898-C2275AE0F0A2}"/>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blip>
        <a:stretch>
          <a:fillRect/>
        </a:stretch>
      </xdr:blipFill>
      <xdr:spPr>
        <a:xfrm>
          <a:off x="8362950" y="1047590"/>
          <a:ext cx="7618693" cy="248681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6</xdr:col>
      <xdr:colOff>334736</xdr:colOff>
      <xdr:row>38</xdr:row>
      <xdr:rowOff>97072</xdr:rowOff>
    </xdr:from>
    <xdr:to>
      <xdr:col>14</xdr:col>
      <xdr:colOff>37874</xdr:colOff>
      <xdr:row>54</xdr:row>
      <xdr:rowOff>68014</xdr:rowOff>
    </xdr:to>
    <xdr:graphicFrame macro="">
      <xdr:nvGraphicFramePr>
        <xdr:cNvPr id="2" name="Chart 1">
          <a:extLst>
            <a:ext uri="{FF2B5EF4-FFF2-40B4-BE49-F238E27FC236}">
              <a16:creationId xmlns:a16="http://schemas.microsoft.com/office/drawing/2014/main" id="{1E7F496E-9002-DB38-461F-73976B03DF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209550</xdr:colOff>
      <xdr:row>33</xdr:row>
      <xdr:rowOff>28645</xdr:rowOff>
    </xdr:from>
    <xdr:to>
      <xdr:col>13</xdr:col>
      <xdr:colOff>400326</xdr:colOff>
      <xdr:row>46</xdr:row>
      <xdr:rowOff>66260</xdr:rowOff>
    </xdr:to>
    <xdr:graphicFrame macro="">
      <xdr:nvGraphicFramePr>
        <xdr:cNvPr id="2" name="Chart 1">
          <a:extLst>
            <a:ext uri="{FF2B5EF4-FFF2-40B4-BE49-F238E27FC236}">
              <a16:creationId xmlns:a16="http://schemas.microsoft.com/office/drawing/2014/main" id="{9B73DD95-BE02-CB9D-8049-56B9BE7878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257968</xdr:colOff>
      <xdr:row>33</xdr:row>
      <xdr:rowOff>156367</xdr:rowOff>
    </xdr:from>
    <xdr:to>
      <xdr:col>5</xdr:col>
      <xdr:colOff>484188</xdr:colOff>
      <xdr:row>49</xdr:row>
      <xdr:rowOff>92867</xdr:rowOff>
    </xdr:to>
    <xdr:graphicFrame macro="">
      <xdr:nvGraphicFramePr>
        <xdr:cNvPr id="3" name="Chart 2">
          <a:extLst>
            <a:ext uri="{FF2B5EF4-FFF2-40B4-BE49-F238E27FC236}">
              <a16:creationId xmlns:a16="http://schemas.microsoft.com/office/drawing/2014/main" id="{978E3545-B5A0-882D-7D06-C2A7D101C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5521</xdr:colOff>
      <xdr:row>34</xdr:row>
      <xdr:rowOff>32993</xdr:rowOff>
    </xdr:from>
    <xdr:to>
      <xdr:col>4</xdr:col>
      <xdr:colOff>215347</xdr:colOff>
      <xdr:row>48</xdr:row>
      <xdr:rowOff>167171</xdr:rowOff>
    </xdr:to>
    <xdr:graphicFrame macro="">
      <xdr:nvGraphicFramePr>
        <xdr:cNvPr id="17" name="Chart 16">
          <a:extLst>
            <a:ext uri="{FF2B5EF4-FFF2-40B4-BE49-F238E27FC236}">
              <a16:creationId xmlns:a16="http://schemas.microsoft.com/office/drawing/2014/main" id="{C1395505-C261-5CC5-05CF-CAC094E649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236675</xdr:colOff>
      <xdr:row>36</xdr:row>
      <xdr:rowOff>63638</xdr:rowOff>
    </xdr:from>
    <xdr:to>
      <xdr:col>13</xdr:col>
      <xdr:colOff>214450</xdr:colOff>
      <xdr:row>51</xdr:row>
      <xdr:rowOff>22984</xdr:rowOff>
    </xdr:to>
    <xdr:graphicFrame macro="">
      <xdr:nvGraphicFramePr>
        <xdr:cNvPr id="2" name="Chart 1">
          <a:extLst>
            <a:ext uri="{FF2B5EF4-FFF2-40B4-BE49-F238E27FC236}">
              <a16:creationId xmlns:a16="http://schemas.microsoft.com/office/drawing/2014/main" id="{F3045808-F013-4AE0-4D7A-F7B39FB7AA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oneCellAnchor>
    <xdr:from>
      <xdr:col>5</xdr:col>
      <xdr:colOff>361950</xdr:colOff>
      <xdr:row>0</xdr:row>
      <xdr:rowOff>0</xdr:rowOff>
    </xdr:from>
    <xdr:ext cx="2700000" cy="2560275"/>
    <xdr:graphicFrame macro="">
      <xdr:nvGraphicFramePr>
        <xdr:cNvPr id="7" name="Chart 2">
          <a:extLst>
            <a:ext uri="{FF2B5EF4-FFF2-40B4-BE49-F238E27FC236}">
              <a16:creationId xmlns:a16="http://schemas.microsoft.com/office/drawing/2014/main" id="{9306ACC9-84EB-42D5-ABEC-1C93C1FC8B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1.xml><?xml version="1.0" encoding="utf-8"?>
<xdr:wsDr xmlns:xdr="http://schemas.openxmlformats.org/drawingml/2006/spreadsheetDrawing" xmlns:a="http://schemas.openxmlformats.org/drawingml/2006/main">
  <xdr:twoCellAnchor>
    <xdr:from>
      <xdr:col>3</xdr:col>
      <xdr:colOff>596900</xdr:colOff>
      <xdr:row>2</xdr:row>
      <xdr:rowOff>25400</xdr:rowOff>
    </xdr:from>
    <xdr:to>
      <xdr:col>11</xdr:col>
      <xdr:colOff>314325</xdr:colOff>
      <xdr:row>19</xdr:row>
      <xdr:rowOff>50800</xdr:rowOff>
    </xdr:to>
    <xdr:graphicFrame macro="">
      <xdr:nvGraphicFramePr>
        <xdr:cNvPr id="2" name="Chart 1">
          <a:extLst>
            <a:ext uri="{FF2B5EF4-FFF2-40B4-BE49-F238E27FC236}">
              <a16:creationId xmlns:a16="http://schemas.microsoft.com/office/drawing/2014/main" id="{2D552764-9703-4045-98DA-A68CC2B409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0Publications/EFRR%202025-Q2/Data%20for%20presentation.xlsx" TargetMode="External"/><Relationship Id="rId2" Type="http://schemas.openxmlformats.org/officeDocument/2006/relationships/externalLinkPath" Target="https://esm.sharepoint.com/sites/BAU-EMA/Docs/1%20Publications/EFRR%202025-Q2/Data%20for%20presentation.xlsx" TargetMode="External"/><Relationship Id="rId1" Type="http://schemas.openxmlformats.org/officeDocument/2006/relationships/externalLinkPath" Target="/sites/BAU-EMA/Docs/1%20Publications/EFRR%202025-Q2/Data%20for%20presentatio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sm-my.sharepoint.com/personal/m_kuehl_esm_europa_eu/Documents/G_drive/Data/EA%20Data.xlsx" TargetMode="External"/><Relationship Id="rId1" Type="http://schemas.openxmlformats.org/officeDocument/2006/relationships/externalLinkPath" Target="https://esm-my.sharepoint.com/personal/m_kuehl_esm_europa_eu/Documents/G_drive/Data/EA%20Dat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sm-my.sharepoint.com/Economics/Michael%20K/Portugal/Data/Data_PT_labour%20market.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Monitoring/Spain/01%20Economic%20monitoring/1.1%20Macro/2025Q3/2025Q3_ES_Fiscal_scenario_tool.xlsm" TargetMode="External"/><Relationship Id="rId1" Type="http://schemas.openxmlformats.org/officeDocument/2006/relationships/externalLinkPath" Target="/sites/Monitoring/Spain/01%20Economic%20monitoring/1.1%20Macro/2025Q3/2025Q3_ES_Fiscal_scenario_tool.xlsm"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Monitoring/Greece/03%20Early%20warning%20system/EWS%202025%20Q2/GR_Fiscal_scenario_tool_v2.1.xlsm" TargetMode="External"/><Relationship Id="rId2" Type="http://schemas.openxmlformats.org/officeDocument/2006/relationships/externalLinkPath" Target="https://esm.sharepoint.com/sites/Monitoring/Greece/03%20Early%20warning%20system/EWS%202025%20Q2/GR_Fiscal_scenario_tool_v2.1.xlsm" TargetMode="External"/><Relationship Id="rId1" Type="http://schemas.openxmlformats.org/officeDocument/2006/relationships/externalLinkPath" Target="/sites/Monitoring/Greece/03%20Early%20warning%20system/EWS%202025%20Q2/GR_Fiscal_scenario_tool_v2.1.xlsm"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personal/m_kuehl_esm_europa_eu/Documents/G_drive/Data/EA%20Data.xlsx" TargetMode="External"/><Relationship Id="rId2" Type="http://schemas.openxmlformats.org/officeDocument/2006/relationships/externalLinkPath" Target="https://esm-my.sharepoint.com/personal/m_kuehl_esm_europa_eu/Documents/G_drive/Data/EA%20Data.xlsx" TargetMode="External"/><Relationship Id="rId1" Type="http://schemas.openxmlformats.org/officeDocument/2006/relationships/externalLinkPath" Target="/personal/m_kuehl_esm_europa_eu/Documents/G_drive/Data/EA%20Data.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personal/g_hudecz_esm_europa_eu/Documents/old%20charts.xlsx" TargetMode="External"/><Relationship Id="rId1" Type="http://schemas.openxmlformats.org/officeDocument/2006/relationships/externalLinkPath" Target="/personal/g_hudecz_esm_europa_eu/Documents/old%20charts.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Economics/Michael%20K/Portugal/Data/Data_PT_labour%20market.xlsx" TargetMode="External"/><Relationship Id="rId1" Type="http://schemas.openxmlformats.org/officeDocument/2006/relationships/externalLinkPath" Target="/Economics/Michael%20K/Portugal/Data/Data_PT_labour%20market.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g.hudecz\AppData\Local\Microsoft\Windows\INetCache\Content.Outlook\HORTASWY\202004%20CB_Balance%20sheet.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fsf.local\Users\Profiles\g.hudecz\Documents\old\old.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esm-my.sharepoint.com/personal/g_hudecz_esm_europa_eu/Documents/old%20charts.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esm-my.sharepoint.com/personal/g_hudecz_esm_europa_eu/Documents/ECB/Copy%20of%20ECB.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file:///\\efsf.local\Users\Profiles\j.peppelsrebrny\Documents\US\20250417%20Monitoring%20-%20markets.xlsx" TargetMode="External"/><Relationship Id="rId1" Type="http://schemas.openxmlformats.org/officeDocument/2006/relationships/externalLinkPath" Target="file:///\\efsf.local\Users\Profiles\j.peppelsrebrny\Documents\US\20250417%20Monitoring%20-%20marke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FRR _chart_appreciation"/>
      <sheetName val="HHS_EA"/>
      <sheetName val="US EA DE rates (3)"/>
      <sheetName val="US EA DE rates (2)"/>
      <sheetName val="US EA DE rates"/>
      <sheetName val="EFRR chart_tariff impact"/>
      <sheetName val="Component_EC"/>
      <sheetName val="exchange rate"/>
      <sheetName val="US effective tariff rate"/>
      <sheetName val="Trade Diversion (2)"/>
      <sheetName val="TPU"/>
      <sheetName val="Financial market response"/>
      <sheetName val="dEFENCE"/>
      <sheetName val="Adverse_comparison"/>
      <sheetName val="&lt;= new"/>
      <sheetName val="Tariffs_war_Ch1"/>
      <sheetName val="GVAmanuf_DE_EA"/>
      <sheetName val="Scenarios alternative"/>
      <sheetName val="Contributions from each risk "/>
      <sheetName val="Labour hoarding &amp; ULC"/>
      <sheetName val="HHs"/>
      <sheetName val="Trade Diversion"/>
      <sheetName val="Fiscal stance"/>
      <sheetName val="Govt debt and defic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lation"/>
      <sheetName val="Money - counterparts - flows"/>
      <sheetName val="Money flows"/>
      <sheetName val="Money yoy growth"/>
      <sheetName val="EC GDP forecasts"/>
      <sheetName val="Industrial production"/>
      <sheetName val="Industrial production quarterly"/>
      <sheetName val="Industrial production - sectors"/>
      <sheetName val="GDP Level"/>
      <sheetName val="Flash estimates yoy"/>
      <sheetName val="Preliminary Flash estimates qoq"/>
      <sheetName val="Flash estimates qoq"/>
      <sheetName val="GDP_quarterly"/>
      <sheetName val="GDP nominal annual"/>
      <sheetName val="GDP real annual"/>
      <sheetName val="GDP deflator and unit"/>
      <sheetName val="Unit profits - countries"/>
      <sheetName val="Sheet1"/>
      <sheetName val="Investment"/>
      <sheetName val="GVA real sectors"/>
      <sheetName val="GDP growth annual components"/>
      <sheetName val="GDP growth contributions"/>
      <sheetName val="EA GDP growth contributions"/>
      <sheetName val="EA GDP expend. components"/>
      <sheetName val="GDP forecast decomp"/>
      <sheetName val="Busness reg and solvency"/>
      <sheetName val="Economic Sentiment"/>
      <sheetName val="Consumer Confidence"/>
      <sheetName val="Industrial Confidence"/>
      <sheetName val="Service Confidence"/>
      <sheetName val="Construction confidence"/>
      <sheetName val="Production exp."/>
      <sheetName val="Recent Production trends"/>
      <sheetName val="Orders expectations"/>
      <sheetName val="Selling price expectations"/>
      <sheetName val="Employment expectations"/>
      <sheetName val="Employment exp. - industry"/>
      <sheetName val="Employment exp. - services"/>
      <sheetName val="EA-industry&amp;services"/>
      <sheetName val="EA-consumer"/>
      <sheetName val="Unemp expectations next 12m"/>
      <sheetName val="EA - HH surveys"/>
      <sheetName val="Savings current"/>
      <sheetName val="Savings in 12m"/>
      <sheetName val="Financial situation next 12m"/>
      <sheetName val="PMI_flash_EA"/>
      <sheetName val="PMI_final_EA"/>
      <sheetName val="PMI_flash_final_EA"/>
      <sheetName val="PMI_delivery"/>
      <sheetName val="PMI"/>
      <sheetName val="PMI-global"/>
      <sheetName val="PMI output"/>
      <sheetName val="High-frequency indicator"/>
      <sheetName val="Labor underutilization"/>
      <sheetName val="Vacancy rates"/>
      <sheetName val="Labour costs"/>
      <sheetName val="Hours worked"/>
      <sheetName val="Limiting production"/>
      <sheetName val="PMI vs. growth"/>
      <sheetName val="Savings"/>
      <sheetName val="Income"/>
      <sheetName val="Income (2)"/>
      <sheetName val="Insolvencies"/>
      <sheetName val="Lending-new loans"/>
      <sheetName val="Lending-outstanding"/>
      <sheetName val="Lending-Flows-SWDA"/>
      <sheetName val="Lending-Flows"/>
      <sheetName val="Sheet4"/>
      <sheetName val="Credit vs rates"/>
      <sheetName val="Firms health"/>
      <sheetName val="scenario_assumptions_energy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skills-EA"/>
      <sheetName val="Labour-skills-PT"/>
      <sheetName val="Labour-skills-EU"/>
      <sheetName val="Sheet1"/>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se"/>
      <sheetName val="{datalayer upload}"/>
      <sheetName val="EC Baseline"/>
      <sheetName val="Scenario_input"/>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ta_input"/>
      <sheetName val="READ ME"/>
      <sheetName val="cfg"/>
      <sheetName val="Scenario_input"/>
      <sheetName val="EC Baseline"/>
      <sheetName val="ESM Baseline"/>
      <sheetName val="ESM Adverse"/>
      <sheetName val="ESM Baseline EGF"/>
      <sheetName val="ESM Adverse EGF"/>
      <sheetName val="Tables"/>
      <sheetName val="Graphs"/>
      <sheetName val="Sheet3"/>
      <sheetName val="Checks"/>
      <sheetName val="{datalayer upload}"/>
      <sheetName val="feasibility"/>
      <sheetName val="EGF"/>
      <sheetName val="policy"/>
      <sheetName val="Measures list"/>
      <sheetName val="All measures ESA"/>
      <sheetName val="bse"/>
      <sheetName val="Q_data"/>
      <sheetName val="Lists"/>
      <sheetName val="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MI"/>
      <sheetName val="Money - counterparts - flows"/>
      <sheetName val="Money flows"/>
      <sheetName val="Money yoy growth"/>
      <sheetName val="EC GDP forecasts"/>
      <sheetName val="Industrial production"/>
      <sheetName val="Industrial production - sectors"/>
      <sheetName val="GDP Level"/>
      <sheetName val="Flash estimates yoy"/>
      <sheetName val="Preliminary Flash estimates qoq"/>
      <sheetName val="Flash estimates qoq"/>
      <sheetName val="GDP_quarterly"/>
      <sheetName val="GDP nominal annual"/>
      <sheetName val="GDP real annual"/>
      <sheetName val="GDP deflator and unit"/>
      <sheetName val="Unit profits - countries"/>
      <sheetName val="Investment"/>
      <sheetName val="GVA real sectors"/>
      <sheetName val="GDP growth contributions"/>
      <sheetName val="EA GDP growth contributions"/>
      <sheetName val="EA GDP expend. components"/>
      <sheetName val="GDP forecast decomp"/>
      <sheetName val="Busness reg and solvency"/>
      <sheetName val="Economic Sentiment"/>
      <sheetName val="Consumer Confidence"/>
      <sheetName val="Industrial Confidence"/>
      <sheetName val="Service Confidence"/>
      <sheetName val="Construction confidence"/>
      <sheetName val="Production exp."/>
      <sheetName val="Recent Production trends"/>
      <sheetName val="Orders expectations"/>
      <sheetName val="Selling price expectations"/>
      <sheetName val="Employment expectations"/>
      <sheetName val="Employment exp. - industry"/>
      <sheetName val="Employment exp. - services"/>
      <sheetName val="EA-industry&amp;services"/>
      <sheetName val="EA-consumer"/>
      <sheetName val="Unemp expectations next 12m"/>
      <sheetName val="EA - HH surveys"/>
      <sheetName val="Savings current"/>
      <sheetName val="Savings in 12m"/>
      <sheetName val="Financial situation next 12m"/>
      <sheetName val="PMI_flash_EA"/>
      <sheetName val="PMI_final_EA"/>
      <sheetName val="PMI_flash_final_EA"/>
      <sheetName val="PMI_delivery"/>
      <sheetName val="PMI-global"/>
      <sheetName val="PMI output"/>
      <sheetName val="High-frequency indicator"/>
      <sheetName val="Labor underutilization"/>
      <sheetName val="Vacancy rates"/>
      <sheetName val="Labour costs"/>
      <sheetName val="Hours worked"/>
      <sheetName val="Limiting production"/>
      <sheetName val="PMI vs. growth"/>
      <sheetName val="Savings"/>
      <sheetName val="Income"/>
      <sheetName val="Income (2)"/>
      <sheetName val="Insolvencies"/>
      <sheetName val="Lending-new loans"/>
      <sheetName val="Lending-outstanding"/>
      <sheetName val="Lending-Flows-SWDA"/>
      <sheetName val="Lending-Flows"/>
      <sheetName val="Sheet4"/>
      <sheetName val="Credit vs rates"/>
      <sheetName val="Inflation"/>
      <sheetName val="Industrial production quarterly"/>
      <sheetName val="Sheet1"/>
      <sheetName val="GDP growth annual components"/>
      <sheetName val="Firms health"/>
      <sheetName val="scenario_assumptions_energy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lobal growth)"/>
      <sheetName val="(Fed and SPX)"/>
      <sheetName val="China"/>
      <sheetName val="(euro)"/>
      <sheetName val="(CB monthly)"/>
      <sheetName val="Summary_EC"/>
      <sheetName val="scenario_assumptions_energy (3)"/>
    </sheetNames>
    <sheetDataSet>
      <sheetData sheetId="0"/>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abour-skills-EA"/>
      <sheetName val="Labour-skills-PT"/>
      <sheetName val="Labour-skills-EU"/>
      <sheetName val="Sheet1"/>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kets"/>
      <sheetName val="Sheet1"/>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E det.)"/>
      <sheetName val="(EIB spread 5y)"/>
      <sheetName val="(ESM spread 10y)"/>
      <sheetName val="(China-EM)"/>
      <sheetName val="(CE40)"/>
      <sheetName val="(quanto-CDS)"/>
      <sheetName val="(EUR spreads)"/>
      <sheetName val="(EUR banks)"/>
      <sheetName val="(EUR issuance)"/>
      <sheetName val="(Greece curve)"/>
      <sheetName val="(vintage-CDS)"/>
      <sheetName val="(vol)"/>
      <sheetName val="(oil)"/>
      <sheetName val="(intra-day)"/>
      <sheetName val="(correlations)"/>
      <sheetName val="(Bund FW)"/>
      <sheetName val="(ECB table)"/>
      <sheetName val="(EUR spreads - old)"/>
      <sheetName val="(foreign holdings)"/>
      <sheetName val="#REF"/>
      <sheetName val="scenario_assumptions_energy (3)"/>
    </sheetNames>
    <sheetDataSet>
      <sheetData sheetId="0"/>
      <sheetData sheetId="1"/>
      <sheetData sheetId="2" refreshError="1"/>
      <sheetData sheetId="3"/>
      <sheetData sheetId="4"/>
      <sheetData sheetId="5"/>
      <sheetData sheetId="6"/>
      <sheetData sheetId="7"/>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bal growth)"/>
      <sheetName val="(Fed and SPX)"/>
      <sheetName val="China"/>
      <sheetName val="(euro)"/>
      <sheetName val="(CB monthly)"/>
      <sheetName val="Summary_EC"/>
      <sheetName val="scenario_assumptions_energy (3)"/>
    </sheetNames>
    <sheetDataSet>
      <sheetData sheetId="0"/>
      <sheetData sheetId="1"/>
      <sheetData sheetId="2"/>
      <sheetData sheetId="3"/>
      <sheetData sheetId="4"/>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Bloomberg survey"/>
      <sheetName val="expected_FLOWS"/>
      <sheetName val="realized_FLOWS"/>
      <sheetName val="REALIZED_weights"/>
      <sheetName val="ANNOUNCED_monthly"/>
      <sheetName val="(weekly)"/>
      <sheetName val="(ECB survey)"/>
    </sheetNames>
    <sheetDataSet>
      <sheetData sheetId="0"/>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ncertainty"/>
      <sheetName val="Geopol"/>
      <sheetName val="Global growth"/>
      <sheetName val="Global risk"/>
      <sheetName val="FX"/>
      <sheetName val="Global rates"/>
      <sheetName val="Liberation Day 2"/>
      <sheetName val="Liberation Day"/>
      <sheetName val="Global rates_CHARTS"/>
      <sheetName val="EUR sov"/>
      <sheetName val="EUR sov spread change chart"/>
      <sheetName val="Global equity"/>
      <sheetName val="EUR rates fwd ST"/>
      <sheetName val="CB expect"/>
      <sheetName val="US fwds LT"/>
      <sheetName val="US fwds ST"/>
      <sheetName val="EUR real rates"/>
      <sheetName val="Bund fwds LT"/>
      <sheetName val="ESM"/>
      <sheetName val="ESM2"/>
      <sheetName val="IG corp"/>
      <sheetName val="QE weekly"/>
      <sheetName val="QE agg."/>
      <sheetName val="debt as % of GDP"/>
      <sheetName val="ECB holdings"/>
      <sheetName val="ECB share"/>
      <sheetName val="FR"/>
      <sheetName val="FR2"/>
      <sheetName val="WAM"/>
      <sheetName val="US election"/>
      <sheetName val="EA BoP"/>
      <sheetName val="sectoral"/>
      <sheetName val="holdings"/>
      <sheetName val="QT calc."/>
      <sheetName val="DSA"/>
      <sheetName val="TTF gas"/>
      <sheetName val="ST real rates"/>
      <sheetName val="US CN container trade"/>
      <sheetName val="US-DE rates and F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ESM">
      <a:dk1>
        <a:sysClr val="windowText" lastClr="000000"/>
      </a:dk1>
      <a:lt1>
        <a:sysClr val="window" lastClr="FFFFFF"/>
      </a:lt1>
      <a:dk2>
        <a:srgbClr val="000000"/>
      </a:dk2>
      <a:lt2>
        <a:srgbClr val="9A9C9D"/>
      </a:lt2>
      <a:accent1>
        <a:srgbClr val="004494"/>
      </a:accent1>
      <a:accent2>
        <a:srgbClr val="DD277E"/>
      </a:accent2>
      <a:accent3>
        <a:srgbClr val="5C87B5"/>
      </a:accent3>
      <a:accent4>
        <a:srgbClr val="6261A3"/>
      </a:accent4>
      <a:accent5>
        <a:srgbClr val="2F9C95"/>
      </a:accent5>
      <a:accent6>
        <a:srgbClr val="8C3A4B"/>
      </a:accent6>
      <a:hlink>
        <a:srgbClr val="004494"/>
      </a:hlink>
      <a:folHlink>
        <a:srgbClr val="D78424"/>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9A6D26E-CD96-4E08-99CB-A70B343339AD}">
  <we:reference id="82d0d599-65e4-4fc1-a867-ec2e147ab999" version="2.0.0.2" store="EXCatalog" storeType="EXCatalog"/>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_xldudf_DL_OUTSERIES</we:customFunctionIds>
        <we:customFunctionIds>_xldudf_DL_OUTMAT</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2BA8D-B052-417C-A236-DC29365A78D6}">
  <sheetPr codeName="Sheet9"/>
  <dimension ref="A1:P33"/>
  <sheetViews>
    <sheetView zoomScaleNormal="100" workbookViewId="0">
      <selection activeCell="J29" sqref="J29"/>
    </sheetView>
  </sheetViews>
  <sheetFormatPr defaultColWidth="9.1796875" defaultRowHeight="15" x14ac:dyDescent="0.4"/>
  <cols>
    <col min="1" max="1" width="7.453125" style="3" customWidth="1"/>
    <col min="2" max="2" width="11.54296875" style="3" customWidth="1"/>
    <col min="3" max="4" width="6.81640625" style="3" customWidth="1"/>
    <col min="5" max="8" width="9.1796875" style="3"/>
    <col min="9" max="9" width="3.1796875" style="1" customWidth="1"/>
    <col min="10" max="10" width="39.1796875" style="1" customWidth="1"/>
    <col min="11" max="11" width="3.453125" style="1" customWidth="1"/>
    <col min="12" max="12" width="37" style="1" customWidth="1"/>
    <col min="13" max="16384" width="9.1796875" style="1"/>
  </cols>
  <sheetData>
    <row r="1" spans="1:16" x14ac:dyDescent="0.4">
      <c r="I1" s="8" t="s">
        <v>0</v>
      </c>
      <c r="J1" s="8"/>
      <c r="K1" s="8"/>
      <c r="L1" s="7"/>
    </row>
    <row r="2" spans="1:16" ht="16" x14ac:dyDescent="0.4">
      <c r="B2" s="3" t="s">
        <v>1</v>
      </c>
      <c r="C2" s="3" t="s">
        <v>2</v>
      </c>
      <c r="D2" s="3" t="s">
        <v>3</v>
      </c>
      <c r="E2" s="3" t="s">
        <v>4</v>
      </c>
      <c r="F2" s="3" t="s">
        <v>5</v>
      </c>
      <c r="G2" s="3" t="s">
        <v>6</v>
      </c>
      <c r="H2" s="3" t="s">
        <v>7</v>
      </c>
      <c r="I2" s="9" t="s">
        <v>8</v>
      </c>
      <c r="J2" s="9"/>
      <c r="K2" s="9"/>
      <c r="L2" s="7"/>
    </row>
    <row r="3" spans="1:16" x14ac:dyDescent="0.4">
      <c r="B3" s="3" t="s">
        <v>9</v>
      </c>
      <c r="C3" s="3">
        <v>-1.0342858244130358E-2</v>
      </c>
      <c r="D3" s="3">
        <v>0.19979143547652498</v>
      </c>
      <c r="E3" s="3">
        <v>3.9404396799853307</v>
      </c>
      <c r="F3" s="3">
        <v>4.1298882572177256</v>
      </c>
      <c r="G3" s="3" t="s">
        <v>10</v>
      </c>
      <c r="H3" s="3" t="s">
        <v>11</v>
      </c>
      <c r="I3" s="7" t="s">
        <v>12</v>
      </c>
      <c r="J3" s="7"/>
      <c r="K3" s="7"/>
      <c r="L3" s="7"/>
    </row>
    <row r="4" spans="1:16" x14ac:dyDescent="0.4">
      <c r="A4" s="4"/>
      <c r="B4" s="2" t="s">
        <v>13</v>
      </c>
      <c r="C4" s="3">
        <v>9.7083584958554431E-2</v>
      </c>
      <c r="D4" s="3">
        <v>-3.0772763726845988E-3</v>
      </c>
      <c r="E4" s="3">
        <v>1.0068214226585825E-2</v>
      </c>
      <c r="F4" s="3">
        <v>0.10407452281245566</v>
      </c>
      <c r="G4" s="3" t="s">
        <v>14</v>
      </c>
      <c r="H4" s="3" t="s">
        <v>15</v>
      </c>
      <c r="I4" s="7"/>
      <c r="J4" s="7" t="s">
        <v>16</v>
      </c>
      <c r="K4" s="7"/>
      <c r="L4" s="7"/>
    </row>
    <row r="5" spans="1:16" x14ac:dyDescent="0.4">
      <c r="A5" s="4"/>
      <c r="B5" s="4" t="s">
        <v>17</v>
      </c>
      <c r="C5" s="3">
        <v>-0.23247735982417911</v>
      </c>
      <c r="D5" s="3">
        <v>-0.10209728331974804</v>
      </c>
      <c r="E5" s="3">
        <v>-1.6621395307276807</v>
      </c>
      <c r="F5" s="3">
        <v>-1.9967141738716081</v>
      </c>
      <c r="G5" s="3" t="s">
        <v>18</v>
      </c>
      <c r="I5" s="7"/>
      <c r="J5" s="7"/>
      <c r="K5" s="7"/>
      <c r="L5" s="7"/>
    </row>
    <row r="6" spans="1:16" x14ac:dyDescent="0.4">
      <c r="A6" s="4"/>
      <c r="B6" s="3" t="s">
        <v>19</v>
      </c>
      <c r="C6" s="3">
        <v>-1.0224478345533394</v>
      </c>
      <c r="D6" s="3">
        <v>6.0063063103683702E-6</v>
      </c>
      <c r="E6" s="3">
        <v>-2.0405884715182512</v>
      </c>
      <c r="F6" s="3">
        <v>-3.0630302997652801</v>
      </c>
      <c r="G6" s="3" t="s">
        <v>20</v>
      </c>
      <c r="I6" s="7"/>
      <c r="J6" s="7"/>
      <c r="K6" s="7"/>
      <c r="L6" s="7"/>
    </row>
    <row r="7" spans="1:16" x14ac:dyDescent="0.4">
      <c r="A7" s="4"/>
      <c r="B7" s="3" t="s">
        <v>21</v>
      </c>
      <c r="C7" s="3">
        <v>-1.5602937221728614</v>
      </c>
      <c r="D7" s="3">
        <v>1.1784226797501302E-8</v>
      </c>
      <c r="E7" s="3">
        <v>-3.2310379524034651</v>
      </c>
      <c r="F7" s="3">
        <v>-4.7913316627920999</v>
      </c>
      <c r="G7" s="3" t="s">
        <v>22</v>
      </c>
      <c r="I7" s="7"/>
      <c r="J7" s="7"/>
      <c r="K7" s="7"/>
      <c r="L7" s="7"/>
    </row>
    <row r="8" spans="1:16" x14ac:dyDescent="0.4">
      <c r="A8" s="4"/>
      <c r="B8" s="2"/>
      <c r="I8" s="7"/>
      <c r="J8" s="7"/>
      <c r="K8" s="7"/>
      <c r="L8" s="7"/>
    </row>
    <row r="9" spans="1:16" x14ac:dyDescent="0.4">
      <c r="A9" s="4"/>
      <c r="B9" s="3" t="s">
        <v>23</v>
      </c>
      <c r="C9" s="3">
        <v>-0.67416047783806399</v>
      </c>
      <c r="D9" s="3">
        <v>-0.13323577397066508</v>
      </c>
      <c r="E9" s="3">
        <v>-0.27511639386458953</v>
      </c>
      <c r="F9" s="3">
        <v>-1.0825126456733187</v>
      </c>
      <c r="G9" s="3" t="s">
        <v>24</v>
      </c>
      <c r="I9" s="7"/>
      <c r="J9" s="7"/>
      <c r="K9" s="7"/>
      <c r="L9" s="7"/>
    </row>
    <row r="10" spans="1:16" x14ac:dyDescent="0.4">
      <c r="A10" s="4"/>
      <c r="B10" s="4" t="s">
        <v>25</v>
      </c>
      <c r="C10" s="3">
        <v>-5.0282671901941405E-2</v>
      </c>
      <c r="D10" s="3">
        <v>-0.29520104121765173</v>
      </c>
      <c r="E10" s="3">
        <v>-0.89927036882253719</v>
      </c>
      <c r="F10" s="3">
        <v>-1.2447540819421303</v>
      </c>
      <c r="G10" s="3" t="s">
        <v>26</v>
      </c>
      <c r="I10" s="7"/>
      <c r="J10" s="7"/>
      <c r="K10" s="7"/>
      <c r="L10" s="7"/>
    </row>
    <row r="11" spans="1:16" x14ac:dyDescent="0.4">
      <c r="B11" s="4" t="s">
        <v>27</v>
      </c>
      <c r="C11" s="3">
        <v>-6.0549026641279168E-2</v>
      </c>
      <c r="D11" s="3">
        <v>-0.33382790879825069</v>
      </c>
      <c r="E11" s="3">
        <v>-1.1048426289014868</v>
      </c>
      <c r="F11" s="3">
        <v>-1.4992195643410167</v>
      </c>
      <c r="G11" s="3" t="s">
        <v>28</v>
      </c>
      <c r="I11" s="7"/>
      <c r="J11" s="7"/>
      <c r="K11" s="7"/>
      <c r="L11" s="7"/>
    </row>
    <row r="12" spans="1:16" x14ac:dyDescent="0.4">
      <c r="B12" s="4" t="s">
        <v>29</v>
      </c>
      <c r="C12" s="3">
        <v>-0.27877692692453249</v>
      </c>
      <c r="D12" s="3">
        <v>9.4232481323880901E-2</v>
      </c>
      <c r="E12" s="3">
        <v>-1.3188542494051494</v>
      </c>
      <c r="F12" s="3">
        <v>-1.5033986950058009</v>
      </c>
      <c r="G12" s="3" t="s">
        <v>30</v>
      </c>
      <c r="I12" s="7"/>
      <c r="J12" s="7"/>
      <c r="K12" s="7"/>
      <c r="L12" s="7"/>
    </row>
    <row r="13" spans="1:16" x14ac:dyDescent="0.4">
      <c r="B13" s="4" t="s">
        <v>31</v>
      </c>
      <c r="C13" s="3">
        <v>-0.41256572233469674</v>
      </c>
      <c r="D13" s="3">
        <v>9.8380716171506233E-2</v>
      </c>
      <c r="E13" s="3">
        <v>-1.3784451338308514</v>
      </c>
      <c r="F13" s="3">
        <v>-1.6926301399940418</v>
      </c>
      <c r="G13" s="3" t="s">
        <v>32</v>
      </c>
      <c r="I13" s="7"/>
      <c r="J13" s="7"/>
      <c r="K13" s="7"/>
      <c r="L13" s="7"/>
    </row>
    <row r="14" spans="1:16" x14ac:dyDescent="0.4">
      <c r="B14" s="4" t="s">
        <v>33</v>
      </c>
      <c r="C14" s="3">
        <v>-1.8029312605812788E-2</v>
      </c>
      <c r="D14" s="3">
        <v>-0.3137140254372669</v>
      </c>
      <c r="E14" s="3">
        <v>-1.3949752971336702</v>
      </c>
      <c r="F14" s="3">
        <v>-1.7267186351767498</v>
      </c>
      <c r="G14" s="3" t="s">
        <v>34</v>
      </c>
      <c r="I14" s="7"/>
      <c r="J14" s="7"/>
      <c r="K14" s="7"/>
      <c r="L14" s="7"/>
    </row>
    <row r="15" spans="1:16" x14ac:dyDescent="0.4">
      <c r="B15" s="4" t="s">
        <v>35</v>
      </c>
      <c r="C15" s="3">
        <v>-6.0310749320458814E-4</v>
      </c>
      <c r="D15" s="3">
        <v>-5.4875003336733502E-4</v>
      </c>
      <c r="E15" s="3">
        <v>-1.937972740622975</v>
      </c>
      <c r="F15" s="3">
        <v>-1.9391245981495469</v>
      </c>
      <c r="G15" s="3" t="s">
        <v>36</v>
      </c>
      <c r="H15" s="4"/>
      <c r="I15" s="7"/>
      <c r="J15" s="7"/>
      <c r="K15" s="7"/>
      <c r="L15" s="7"/>
      <c r="P15"/>
    </row>
    <row r="16" spans="1:16" x14ac:dyDescent="0.4">
      <c r="B16" s="4" t="s">
        <v>37</v>
      </c>
      <c r="C16" s="4">
        <v>-0.40646827797836926</v>
      </c>
      <c r="D16" s="4">
        <v>-0.3270531068789958</v>
      </c>
      <c r="E16" s="4">
        <v>-1.2664902716981374</v>
      </c>
      <c r="F16" s="4">
        <v>-2.0000116565555026</v>
      </c>
      <c r="G16" s="3" t="s">
        <v>38</v>
      </c>
      <c r="H16" s="4"/>
      <c r="I16" s="7"/>
      <c r="J16" s="7"/>
      <c r="K16" s="7"/>
      <c r="L16" s="7"/>
    </row>
    <row r="17" spans="2:12" x14ac:dyDescent="0.4">
      <c r="B17" s="3" t="s">
        <v>39</v>
      </c>
      <c r="C17" s="3">
        <v>-4.1331601266379498E-4</v>
      </c>
      <c r="D17" s="3">
        <v>-0.50006647671634996</v>
      </c>
      <c r="E17" s="3">
        <v>-1.5163833567530864</v>
      </c>
      <c r="F17" s="3">
        <v>-2.0168631494821003</v>
      </c>
      <c r="G17" s="3" t="s">
        <v>40</v>
      </c>
      <c r="H17" s="4"/>
      <c r="I17" s="7"/>
      <c r="J17" s="7"/>
      <c r="K17" s="7"/>
      <c r="L17" s="7"/>
    </row>
    <row r="18" spans="2:12" x14ac:dyDescent="0.4">
      <c r="B18" s="5" t="s">
        <v>41</v>
      </c>
      <c r="C18" s="3">
        <v>0</v>
      </c>
      <c r="D18" s="3">
        <v>0</v>
      </c>
      <c r="E18" s="3">
        <v>-2.0674574489039714</v>
      </c>
      <c r="F18" s="3">
        <v>-2.0674574489039714</v>
      </c>
      <c r="G18" s="3" t="s">
        <v>42</v>
      </c>
      <c r="H18" s="4"/>
      <c r="I18" s="7"/>
      <c r="J18" s="7"/>
      <c r="K18" s="7"/>
      <c r="L18" s="7"/>
    </row>
    <row r="19" spans="2:12" x14ac:dyDescent="0.4">
      <c r="B19" s="5" t="s">
        <v>43</v>
      </c>
      <c r="C19" s="3">
        <v>-0.22087624381015003</v>
      </c>
      <c r="D19" s="3">
        <v>-0.74838585329746277</v>
      </c>
      <c r="E19" s="3">
        <v>-1.1418837843246763</v>
      </c>
      <c r="F19" s="3">
        <v>-2.111145881432289</v>
      </c>
      <c r="G19" s="3" t="s">
        <v>44</v>
      </c>
      <c r="H19" s="4"/>
      <c r="I19" s="7"/>
      <c r="J19" s="7"/>
      <c r="K19" s="7"/>
      <c r="L19" s="7"/>
    </row>
    <row r="20" spans="2:12" x14ac:dyDescent="0.4">
      <c r="B20" s="5" t="s">
        <v>45</v>
      </c>
      <c r="C20" s="3">
        <v>-0.31757871808753424</v>
      </c>
      <c r="D20" s="3">
        <v>-0.1565377748881718</v>
      </c>
      <c r="E20" s="3">
        <v>-1.7486694400995695</v>
      </c>
      <c r="F20" s="3">
        <v>-2.2227859330752757</v>
      </c>
      <c r="G20" s="4" t="s">
        <v>46</v>
      </c>
      <c r="I20" s="7"/>
      <c r="J20" s="7"/>
      <c r="K20" s="7"/>
      <c r="L20" s="7"/>
    </row>
    <row r="21" spans="2:12" x14ac:dyDescent="0.4">
      <c r="B21" s="5" t="s">
        <v>47</v>
      </c>
      <c r="C21" s="3">
        <v>-0.34416585303488284</v>
      </c>
      <c r="D21" s="3">
        <v>-0.2495833710522167</v>
      </c>
      <c r="E21" s="3">
        <v>-1.64214599027104</v>
      </c>
      <c r="F21" s="3">
        <v>-2.2358952143581394</v>
      </c>
      <c r="G21" s="3" t="s">
        <v>48</v>
      </c>
      <c r="I21" s="7"/>
      <c r="J21" s="7"/>
      <c r="K21" s="7"/>
      <c r="L21" s="7"/>
    </row>
    <row r="22" spans="2:12" x14ac:dyDescent="0.4">
      <c r="B22" s="3" t="s">
        <v>49</v>
      </c>
      <c r="C22" s="3">
        <v>-1.585998703408828E-4</v>
      </c>
      <c r="D22" s="3">
        <v>-0.55476815913521527</v>
      </c>
      <c r="E22" s="3">
        <v>-1.9652189141745926</v>
      </c>
      <c r="F22" s="3">
        <v>-2.5201456731801488</v>
      </c>
      <c r="G22" s="3" t="s">
        <v>50</v>
      </c>
      <c r="I22" s="7"/>
      <c r="J22" s="7"/>
      <c r="K22" s="7"/>
      <c r="L22" s="7"/>
    </row>
    <row r="23" spans="2:12" x14ac:dyDescent="0.4">
      <c r="B23" s="3" t="s">
        <v>51</v>
      </c>
      <c r="C23" s="3">
        <v>-4.2218184038210813E-4</v>
      </c>
      <c r="D23" s="3">
        <v>-0.38838691234393685</v>
      </c>
      <c r="E23" s="3">
        <v>-2.4599772103992739</v>
      </c>
      <c r="F23" s="3">
        <v>-2.8487863045835931</v>
      </c>
      <c r="G23" s="3" t="s">
        <v>52</v>
      </c>
      <c r="I23" s="10" t="s">
        <v>53</v>
      </c>
      <c r="J23" s="10"/>
      <c r="K23" s="10"/>
      <c r="L23" s="7"/>
    </row>
    <row r="24" spans="2:12" x14ac:dyDescent="0.4">
      <c r="B24" s="3" t="s">
        <v>54</v>
      </c>
      <c r="C24" s="3">
        <v>-4.068098815934805E-3</v>
      </c>
      <c r="D24" s="3">
        <v>-0.53508480740770414</v>
      </c>
      <c r="E24" s="3">
        <v>-2.3116518629208467</v>
      </c>
      <c r="F24" s="3">
        <v>-2.8508047691444856</v>
      </c>
      <c r="G24" s="3" t="s">
        <v>55</v>
      </c>
      <c r="I24" s="10" t="s">
        <v>56</v>
      </c>
      <c r="J24" s="10"/>
      <c r="K24" s="10"/>
      <c r="L24" s="7"/>
    </row>
    <row r="25" spans="2:12" x14ac:dyDescent="0.4">
      <c r="B25" s="3" t="s">
        <v>57</v>
      </c>
      <c r="C25" s="3">
        <v>-1.0803436640515842</v>
      </c>
      <c r="D25" s="3">
        <v>0.23360596456524521</v>
      </c>
      <c r="E25" s="3">
        <v>-2.1797006040588087</v>
      </c>
      <c r="F25" s="3">
        <v>-3.0264383035451479</v>
      </c>
      <c r="G25" s="3" t="s">
        <v>58</v>
      </c>
    </row>
    <row r="26" spans="2:12" x14ac:dyDescent="0.4">
      <c r="B26" s="3" t="s">
        <v>59</v>
      </c>
      <c r="C26" s="3">
        <v>-0.48636592207092166</v>
      </c>
      <c r="D26" s="3">
        <v>-0.83875807606097408</v>
      </c>
      <c r="E26" s="3">
        <v>-1.7812742714972778</v>
      </c>
      <c r="F26" s="3">
        <v>-3.1063982696291736</v>
      </c>
      <c r="G26" s="3" t="s">
        <v>60</v>
      </c>
      <c r="H26" s="3" t="s">
        <v>61</v>
      </c>
      <c r="I26" s="6"/>
      <c r="J26" s="6" t="s">
        <v>62</v>
      </c>
      <c r="K26" s="6"/>
    </row>
    <row r="27" spans="2:12" x14ac:dyDescent="0.4">
      <c r="B27" s="3" t="s">
        <v>63</v>
      </c>
      <c r="C27" s="3">
        <v>-1.0452208916799604</v>
      </c>
      <c r="D27" s="3">
        <v>0.39430304479887407</v>
      </c>
      <c r="E27" s="3">
        <v>-2.4905717791086426</v>
      </c>
      <c r="F27" s="3">
        <v>-3.1414896259897294</v>
      </c>
      <c r="G27" s="3" t="s">
        <v>64</v>
      </c>
    </row>
    <row r="28" spans="2:12" x14ac:dyDescent="0.4">
      <c r="B28" s="3" t="s">
        <v>65</v>
      </c>
      <c r="C28" s="3">
        <v>-1.1979695558377365E-2</v>
      </c>
      <c r="D28" s="3">
        <v>-1.9345864514260853</v>
      </c>
      <c r="E28" s="3">
        <v>-1.6398972933367146</v>
      </c>
      <c r="F28" s="3">
        <v>-3.586463440321177</v>
      </c>
      <c r="G28" s="3" t="s">
        <v>66</v>
      </c>
    </row>
    <row r="29" spans="2:12" x14ac:dyDescent="0.4">
      <c r="B29" s="3" t="s">
        <v>67</v>
      </c>
      <c r="C29" s="3">
        <v>-0.53672768732602716</v>
      </c>
      <c r="D29" s="3">
        <v>-8.8895255684764724E-5</v>
      </c>
      <c r="E29" s="3">
        <v>-4.3936613377933389</v>
      </c>
      <c r="F29" s="3">
        <v>-4.9304779203750506</v>
      </c>
      <c r="G29" s="3" t="s">
        <v>68</v>
      </c>
    </row>
    <row r="31" spans="2:12" x14ac:dyDescent="0.4">
      <c r="B31" s="1"/>
      <c r="C31" s="1"/>
      <c r="D31" s="1"/>
      <c r="E31" s="1"/>
      <c r="F31" s="1"/>
      <c r="G31" s="1"/>
    </row>
    <row r="32" spans="2:12" x14ac:dyDescent="0.4">
      <c r="B32" s="1"/>
      <c r="C32" s="1"/>
      <c r="D32" s="1"/>
      <c r="E32" s="1"/>
      <c r="F32" s="1"/>
      <c r="G32" s="1"/>
    </row>
    <row r="33" spans="2:7" x14ac:dyDescent="0.4">
      <c r="B33" s="1"/>
      <c r="C33" s="1"/>
      <c r="D33" s="1"/>
      <c r="E33" s="1"/>
      <c r="F33" s="1"/>
      <c r="G33"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C2980-D1D4-4192-88EB-F402B5257BED}">
  <sheetPr codeName="Sheet17"/>
  <dimension ref="A1:Y61"/>
  <sheetViews>
    <sheetView topLeftCell="A45" zoomScaleNormal="100" workbookViewId="0">
      <selection activeCell="L23" sqref="L23"/>
    </sheetView>
  </sheetViews>
  <sheetFormatPr defaultColWidth="9.1796875" defaultRowHeight="15" x14ac:dyDescent="0.4"/>
  <cols>
    <col min="1" max="1" width="7.453125" style="3" customWidth="1"/>
    <col min="2" max="2" width="11.54296875" style="3" customWidth="1"/>
    <col min="3" max="4" width="6.81640625" style="3" customWidth="1"/>
    <col min="5" max="8" width="9.1796875" style="3"/>
    <col min="9" max="9" width="3.1796875" style="1" customWidth="1"/>
    <col min="10" max="10" width="39.1796875" style="1" customWidth="1"/>
    <col min="11" max="11" width="3.453125" style="1" customWidth="1"/>
    <col min="12" max="12" width="37" style="1" customWidth="1"/>
    <col min="13" max="16384" width="9.1796875" style="1"/>
  </cols>
  <sheetData>
    <row r="1" spans="1:16" x14ac:dyDescent="0.4">
      <c r="I1" s="8" t="s">
        <v>69</v>
      </c>
      <c r="J1" s="8"/>
      <c r="K1" s="8"/>
      <c r="L1" s="7"/>
    </row>
    <row r="2" spans="1:16" ht="16" x14ac:dyDescent="0.4">
      <c r="B2" s="3" t="s">
        <v>1</v>
      </c>
      <c r="C2" s="3" t="s">
        <v>70</v>
      </c>
      <c r="D2" s="3" t="s">
        <v>71</v>
      </c>
      <c r="E2" s="3" t="s">
        <v>4</v>
      </c>
      <c r="F2" s="3" t="s">
        <v>5</v>
      </c>
      <c r="G2" s="3" t="s">
        <v>6</v>
      </c>
      <c r="H2" s="3" t="s">
        <v>7</v>
      </c>
      <c r="I2" s="9" t="s">
        <v>8</v>
      </c>
      <c r="J2" s="9"/>
      <c r="K2" s="9"/>
      <c r="L2" s="7"/>
    </row>
    <row r="3" spans="1:16" x14ac:dyDescent="0.4">
      <c r="B3" s="3" t="s">
        <v>9</v>
      </c>
      <c r="C3" s="3">
        <v>-1.0342858244130358E-2</v>
      </c>
      <c r="D3" s="3">
        <v>0.19979143547652498</v>
      </c>
      <c r="E3" s="3">
        <v>3.9404396799853307</v>
      </c>
      <c r="F3" s="3">
        <v>4.1298882572177256</v>
      </c>
      <c r="G3" s="3" t="s">
        <v>10</v>
      </c>
      <c r="H3" s="3" t="s">
        <v>11</v>
      </c>
      <c r="I3" s="7" t="s">
        <v>72</v>
      </c>
      <c r="J3" s="7"/>
      <c r="K3" s="7"/>
      <c r="L3" s="7"/>
    </row>
    <row r="4" spans="1:16" x14ac:dyDescent="0.4">
      <c r="A4" s="4"/>
      <c r="B4" s="2" t="s">
        <v>13</v>
      </c>
      <c r="C4" s="3">
        <v>9.7083584958554431E-2</v>
      </c>
      <c r="D4" s="3">
        <v>-3.0772763726845988E-3</v>
      </c>
      <c r="E4" s="3">
        <v>1.0068214226585825E-2</v>
      </c>
      <c r="F4" s="3">
        <v>0.10407452281245566</v>
      </c>
      <c r="G4" s="3" t="s">
        <v>14</v>
      </c>
      <c r="H4" s="3" t="s">
        <v>15</v>
      </c>
      <c r="I4" s="7"/>
      <c r="J4" s="7" t="s">
        <v>16</v>
      </c>
      <c r="K4" s="7"/>
      <c r="L4" s="7"/>
    </row>
    <row r="5" spans="1:16" x14ac:dyDescent="0.4">
      <c r="A5" s="4"/>
      <c r="B5" s="2"/>
      <c r="C5" s="3">
        <v>0</v>
      </c>
      <c r="D5" s="3">
        <v>0</v>
      </c>
      <c r="E5" s="3">
        <v>0</v>
      </c>
      <c r="G5" s="3" t="s">
        <v>73</v>
      </c>
      <c r="I5" s="7"/>
      <c r="J5" s="7"/>
      <c r="K5" s="7"/>
      <c r="L5" s="7"/>
    </row>
    <row r="6" spans="1:16" x14ac:dyDescent="0.4">
      <c r="A6" s="4"/>
      <c r="B6" s="3" t="s">
        <v>23</v>
      </c>
      <c r="C6" s="3">
        <v>-0.67416047783806399</v>
      </c>
      <c r="D6" s="3">
        <v>-0.13323577397066508</v>
      </c>
      <c r="E6" s="3">
        <v>-0.27511639386458953</v>
      </c>
      <c r="F6" s="3">
        <v>-1.0825126456733187</v>
      </c>
      <c r="G6" s="3" t="s">
        <v>24</v>
      </c>
      <c r="I6" s="7"/>
      <c r="J6" s="7"/>
      <c r="K6" s="7"/>
      <c r="L6" s="7"/>
    </row>
    <row r="7" spans="1:16" x14ac:dyDescent="0.4">
      <c r="A7" s="4"/>
      <c r="B7" s="4" t="s">
        <v>25</v>
      </c>
      <c r="C7" s="3">
        <v>-5.0282671901941405E-2</v>
      </c>
      <c r="D7" s="3">
        <v>-0.29520104121765173</v>
      </c>
      <c r="E7" s="3">
        <v>-0.89927036882253719</v>
      </c>
      <c r="F7" s="3">
        <v>-1.2447540819421303</v>
      </c>
      <c r="G7" s="3" t="s">
        <v>26</v>
      </c>
      <c r="I7" s="7"/>
      <c r="J7" s="7"/>
      <c r="K7" s="7"/>
      <c r="L7" s="7"/>
    </row>
    <row r="8" spans="1:16" x14ac:dyDescent="0.4">
      <c r="B8" s="4" t="s">
        <v>27</v>
      </c>
      <c r="C8" s="3">
        <v>-6.0549026641279168E-2</v>
      </c>
      <c r="D8" s="3">
        <v>-0.33382790879825069</v>
      </c>
      <c r="E8" s="3">
        <v>-1.1048426289014868</v>
      </c>
      <c r="F8" s="3">
        <v>-1.4992195643410167</v>
      </c>
      <c r="G8" s="3" t="s">
        <v>28</v>
      </c>
      <c r="I8" s="7"/>
      <c r="J8" s="7"/>
      <c r="K8" s="7"/>
      <c r="L8" s="7"/>
    </row>
    <row r="9" spans="1:16" x14ac:dyDescent="0.4">
      <c r="B9" s="4" t="s">
        <v>29</v>
      </c>
      <c r="C9" s="3">
        <v>-0.27877692692453249</v>
      </c>
      <c r="D9" s="3">
        <v>9.4232481323880901E-2</v>
      </c>
      <c r="E9" s="3">
        <v>-1.3188542494051494</v>
      </c>
      <c r="F9" s="3">
        <v>-1.5033986950058009</v>
      </c>
      <c r="G9" s="3" t="s">
        <v>30</v>
      </c>
      <c r="I9" s="7"/>
      <c r="J9" s="7"/>
      <c r="K9" s="7"/>
      <c r="L9" s="7"/>
    </row>
    <row r="10" spans="1:16" x14ac:dyDescent="0.4">
      <c r="B10" s="4" t="s">
        <v>31</v>
      </c>
      <c r="C10" s="3">
        <v>-0.41256572233469674</v>
      </c>
      <c r="D10" s="3">
        <v>9.8380716171506233E-2</v>
      </c>
      <c r="E10" s="3">
        <v>-1.3784451338308514</v>
      </c>
      <c r="F10" s="3">
        <v>-1.6926301399940418</v>
      </c>
      <c r="G10" s="3" t="s">
        <v>32</v>
      </c>
      <c r="I10" s="7"/>
      <c r="J10" s="7"/>
      <c r="K10" s="7"/>
      <c r="L10" s="7"/>
    </row>
    <row r="11" spans="1:16" x14ac:dyDescent="0.4">
      <c r="B11" s="4" t="s">
        <v>33</v>
      </c>
      <c r="C11" s="3">
        <v>-1.8029312605812788E-2</v>
      </c>
      <c r="D11" s="3">
        <v>-0.3137140254372669</v>
      </c>
      <c r="E11" s="3">
        <v>-1.3949752971336702</v>
      </c>
      <c r="F11" s="3">
        <v>-1.7267186351767498</v>
      </c>
      <c r="G11" s="3" t="s">
        <v>34</v>
      </c>
      <c r="I11" s="7"/>
      <c r="J11" s="7"/>
      <c r="K11" s="7"/>
      <c r="L11" s="7"/>
    </row>
    <row r="12" spans="1:16" x14ac:dyDescent="0.4">
      <c r="B12" s="4" t="s">
        <v>35</v>
      </c>
      <c r="C12" s="3">
        <v>-6.0310749320458814E-4</v>
      </c>
      <c r="D12" s="3">
        <v>-5.4875003336733502E-4</v>
      </c>
      <c r="E12" s="3">
        <v>-1.937972740622975</v>
      </c>
      <c r="F12" s="3">
        <v>-1.9391245981495469</v>
      </c>
      <c r="G12" s="3" t="s">
        <v>36</v>
      </c>
      <c r="H12" s="4"/>
      <c r="I12" s="7"/>
      <c r="J12" s="7"/>
      <c r="K12" s="7"/>
      <c r="L12" s="7"/>
      <c r="P12"/>
    </row>
    <row r="13" spans="1:16" x14ac:dyDescent="0.4">
      <c r="B13" s="4" t="s">
        <v>37</v>
      </c>
      <c r="C13" s="4">
        <v>-0.40646827797836926</v>
      </c>
      <c r="D13" s="4">
        <v>-0.3270531068789958</v>
      </c>
      <c r="E13" s="4">
        <v>-1.2664902716981374</v>
      </c>
      <c r="F13" s="4">
        <v>-2.0000116565555026</v>
      </c>
      <c r="G13" s="3" t="s">
        <v>38</v>
      </c>
      <c r="H13" s="4"/>
      <c r="I13" s="7"/>
      <c r="J13" s="7"/>
      <c r="K13" s="7"/>
      <c r="L13" s="7"/>
    </row>
    <row r="14" spans="1:16" x14ac:dyDescent="0.4">
      <c r="B14" s="3" t="s">
        <v>39</v>
      </c>
      <c r="C14" s="3">
        <v>-4.1331601266379498E-4</v>
      </c>
      <c r="D14" s="3">
        <v>-0.50006647671634996</v>
      </c>
      <c r="E14" s="3">
        <v>-1.5163833567530864</v>
      </c>
      <c r="F14" s="3">
        <v>-2.0168631494821003</v>
      </c>
      <c r="G14" s="3" t="s">
        <v>40</v>
      </c>
      <c r="H14" s="4"/>
      <c r="I14" s="7"/>
      <c r="J14" s="7"/>
      <c r="K14" s="7"/>
      <c r="L14" s="7"/>
    </row>
    <row r="15" spans="1:16" x14ac:dyDescent="0.4">
      <c r="B15" s="5" t="s">
        <v>41</v>
      </c>
      <c r="C15" s="3">
        <v>0</v>
      </c>
      <c r="D15" s="3">
        <v>0</v>
      </c>
      <c r="E15" s="3">
        <v>-2.0674574489039714</v>
      </c>
      <c r="F15" s="3">
        <v>-2.0674574489039714</v>
      </c>
      <c r="G15" s="3" t="s">
        <v>42</v>
      </c>
      <c r="H15" s="4"/>
      <c r="I15" s="7"/>
      <c r="J15" s="7"/>
      <c r="K15" s="7"/>
      <c r="L15" s="7"/>
    </row>
    <row r="16" spans="1:16" x14ac:dyDescent="0.4">
      <c r="B16" s="5" t="s">
        <v>43</v>
      </c>
      <c r="C16" s="3">
        <v>-0.22087624381015003</v>
      </c>
      <c r="D16" s="3">
        <v>-0.74838585329746277</v>
      </c>
      <c r="E16" s="3">
        <v>-1.1418837843246763</v>
      </c>
      <c r="F16" s="3">
        <v>-2.111145881432289</v>
      </c>
      <c r="G16" s="3" t="s">
        <v>44</v>
      </c>
      <c r="H16" s="4"/>
      <c r="I16" s="7"/>
      <c r="J16" s="7"/>
      <c r="K16" s="7"/>
      <c r="L16" s="7"/>
    </row>
    <row r="17" spans="2:12" x14ac:dyDescent="0.4">
      <c r="B17" s="5" t="s">
        <v>45</v>
      </c>
      <c r="C17" s="3">
        <v>-0.31757871808753424</v>
      </c>
      <c r="D17" s="3">
        <v>-0.1565377748881718</v>
      </c>
      <c r="E17" s="3">
        <v>-1.7486694400995695</v>
      </c>
      <c r="F17" s="3">
        <v>-2.2227859330752757</v>
      </c>
      <c r="G17" s="4" t="s">
        <v>46</v>
      </c>
      <c r="I17" s="7"/>
      <c r="J17" s="7"/>
      <c r="K17" s="7"/>
      <c r="L17" s="7"/>
    </row>
    <row r="18" spans="2:12" x14ac:dyDescent="0.4">
      <c r="B18" s="5" t="s">
        <v>47</v>
      </c>
      <c r="C18" s="3">
        <v>-0.34416585303488284</v>
      </c>
      <c r="D18" s="3">
        <v>-0.2495833710522167</v>
      </c>
      <c r="E18" s="3">
        <v>-1.64214599027104</v>
      </c>
      <c r="F18" s="3">
        <v>-2.2358952143581394</v>
      </c>
      <c r="G18" s="3" t="s">
        <v>48</v>
      </c>
      <c r="I18" s="7"/>
      <c r="J18" s="7"/>
      <c r="K18" s="7"/>
      <c r="L18" s="7"/>
    </row>
    <row r="19" spans="2:12" x14ac:dyDescent="0.4">
      <c r="B19" s="3" t="s">
        <v>49</v>
      </c>
      <c r="C19" s="3">
        <v>-1.585998703408828E-4</v>
      </c>
      <c r="D19" s="3">
        <v>-0.55476815913521527</v>
      </c>
      <c r="E19" s="3">
        <v>-1.9652189141745926</v>
      </c>
      <c r="F19" s="3">
        <v>-2.5201456731801488</v>
      </c>
      <c r="G19" s="3" t="s">
        <v>50</v>
      </c>
      <c r="I19" s="7"/>
      <c r="J19" s="7"/>
      <c r="K19" s="7"/>
      <c r="L19" s="7"/>
    </row>
    <row r="20" spans="2:12" x14ac:dyDescent="0.4">
      <c r="B20" s="3" t="s">
        <v>51</v>
      </c>
      <c r="C20" s="3">
        <v>-4.2218184038210813E-4</v>
      </c>
      <c r="D20" s="3">
        <v>-0.38838691234393685</v>
      </c>
      <c r="E20" s="3">
        <v>-2.4599772103992739</v>
      </c>
      <c r="F20" s="3">
        <v>-2.8487863045835931</v>
      </c>
      <c r="G20" s="3" t="s">
        <v>52</v>
      </c>
      <c r="I20" s="10"/>
      <c r="J20" s="10"/>
      <c r="K20" s="10"/>
      <c r="L20" s="7"/>
    </row>
    <row r="21" spans="2:12" x14ac:dyDescent="0.4">
      <c r="B21" s="3" t="s">
        <v>54</v>
      </c>
      <c r="C21" s="3">
        <v>-4.068098815934805E-3</v>
      </c>
      <c r="D21" s="3">
        <v>-0.53508480740770414</v>
      </c>
      <c r="E21" s="3">
        <v>-2.3116518629208467</v>
      </c>
      <c r="F21" s="3">
        <v>-2.8508047691444856</v>
      </c>
      <c r="G21" s="3" t="s">
        <v>55</v>
      </c>
      <c r="I21" s="10" t="s">
        <v>74</v>
      </c>
      <c r="J21" s="10"/>
      <c r="K21" s="10"/>
      <c r="L21" s="7"/>
    </row>
    <row r="22" spans="2:12" x14ac:dyDescent="0.4">
      <c r="B22" s="3" t="s">
        <v>57</v>
      </c>
      <c r="C22" s="3">
        <v>-1.0803436640515842</v>
      </c>
      <c r="D22" s="3">
        <v>0.23360596456524521</v>
      </c>
      <c r="E22" s="3">
        <v>-2.1797006040588087</v>
      </c>
      <c r="F22" s="3">
        <v>-3.0264383035451479</v>
      </c>
      <c r="G22" s="3" t="s">
        <v>58</v>
      </c>
    </row>
    <row r="23" spans="2:12" x14ac:dyDescent="0.4">
      <c r="B23" s="3" t="s">
        <v>59</v>
      </c>
      <c r="C23" s="3">
        <v>-0.48636592207092166</v>
      </c>
      <c r="D23" s="3">
        <v>-0.83875807606097408</v>
      </c>
      <c r="E23" s="3">
        <v>-1.7812742714972778</v>
      </c>
      <c r="F23" s="3">
        <v>-3.1063982696291736</v>
      </c>
      <c r="G23" s="3" t="s">
        <v>75</v>
      </c>
      <c r="H23" s="3" t="s">
        <v>61</v>
      </c>
      <c r="I23" s="6"/>
      <c r="J23" s="6" t="s">
        <v>62</v>
      </c>
      <c r="K23" s="6"/>
    </row>
    <row r="24" spans="2:12" x14ac:dyDescent="0.4">
      <c r="B24" s="3" t="s">
        <v>63</v>
      </c>
      <c r="C24" s="3">
        <v>-1.0452208916799604</v>
      </c>
      <c r="D24" s="3">
        <v>0.39430304479887407</v>
      </c>
      <c r="E24" s="3">
        <v>-2.4905717791086426</v>
      </c>
      <c r="F24" s="3">
        <v>-3.1414896259897294</v>
      </c>
      <c r="G24" s="3" t="s">
        <v>64</v>
      </c>
    </row>
    <row r="25" spans="2:12" x14ac:dyDescent="0.4">
      <c r="B25" s="3" t="s">
        <v>65</v>
      </c>
      <c r="C25" s="3">
        <v>-1.1979695558377365E-2</v>
      </c>
      <c r="D25" s="3">
        <v>-1.9345864514260853</v>
      </c>
      <c r="E25" s="3">
        <v>-1.6398972933367146</v>
      </c>
      <c r="F25" s="3">
        <v>-3.586463440321177</v>
      </c>
      <c r="G25" s="3" t="s">
        <v>66</v>
      </c>
    </row>
    <row r="26" spans="2:12" x14ac:dyDescent="0.4">
      <c r="B26" s="3" t="s">
        <v>67</v>
      </c>
      <c r="C26" s="3">
        <v>-0.53672768732602716</v>
      </c>
      <c r="D26" s="3">
        <v>-8.8895255684764724E-5</v>
      </c>
      <c r="E26" s="3">
        <v>-4.3936613377933389</v>
      </c>
      <c r="F26" s="3">
        <v>-4.9304779203750506</v>
      </c>
      <c r="G26" s="3" t="s">
        <v>68</v>
      </c>
    </row>
    <row r="27" spans="2:12" x14ac:dyDescent="0.4">
      <c r="C27" s="3">
        <v>0</v>
      </c>
      <c r="D27" s="3">
        <v>0</v>
      </c>
      <c r="E27" s="3">
        <v>0</v>
      </c>
      <c r="G27" s="3" t="s">
        <v>76</v>
      </c>
    </row>
    <row r="28" spans="2:12" x14ac:dyDescent="0.4">
      <c r="B28" s="4" t="s">
        <v>17</v>
      </c>
      <c r="C28" s="3">
        <v>-0.23247735982417911</v>
      </c>
      <c r="D28" s="3">
        <v>-0.10209728331974804</v>
      </c>
      <c r="E28" s="3">
        <v>-1.6621395307276807</v>
      </c>
      <c r="F28" s="3">
        <v>-1.9967141738716081</v>
      </c>
      <c r="G28" s="3" t="s">
        <v>18</v>
      </c>
    </row>
    <row r="29" spans="2:12" x14ac:dyDescent="0.4">
      <c r="B29" s="3" t="s">
        <v>19</v>
      </c>
      <c r="C29" s="3">
        <v>-1.0224478345533394</v>
      </c>
      <c r="D29" s="3">
        <v>6.0063063103683702E-6</v>
      </c>
      <c r="E29" s="3">
        <v>-2.0405884715182512</v>
      </c>
      <c r="F29" s="3">
        <v>-3.0630302997652801</v>
      </c>
      <c r="G29" s="3" t="s">
        <v>20</v>
      </c>
    </row>
    <row r="30" spans="2:12" x14ac:dyDescent="0.4">
      <c r="B30" s="3" t="s">
        <v>77</v>
      </c>
      <c r="C30" s="3">
        <v>-1.4666732527339534</v>
      </c>
      <c r="D30" s="3">
        <v>-5.9463876880080349E-7</v>
      </c>
      <c r="E30" s="3">
        <v>-2.3418800451655972</v>
      </c>
      <c r="F30" s="3">
        <v>-3.8085538925383196</v>
      </c>
      <c r="G30" s="3" t="s">
        <v>78</v>
      </c>
    </row>
    <row r="31" spans="2:12" x14ac:dyDescent="0.4">
      <c r="B31" s="3" t="s">
        <v>21</v>
      </c>
      <c r="C31" s="3">
        <v>-1.5602937221728614</v>
      </c>
      <c r="D31" s="3">
        <v>1.1784226797501302E-8</v>
      </c>
      <c r="E31" s="3">
        <v>-3.2310379524034651</v>
      </c>
      <c r="F31" s="3">
        <v>-4.7913316627920999</v>
      </c>
      <c r="G31" s="3" t="s">
        <v>22</v>
      </c>
    </row>
    <row r="33" spans="15:25" x14ac:dyDescent="0.4">
      <c r="O33" s="1">
        <v>-1.0342858244130358E-2</v>
      </c>
      <c r="P33" s="1">
        <v>0.19979143547652498</v>
      </c>
      <c r="Q33" s="1">
        <v>3.9404396799853307</v>
      </c>
      <c r="R33" s="1">
        <v>4.1298882572177256</v>
      </c>
      <c r="T33" s="1">
        <v>-1</v>
      </c>
      <c r="V33" s="1">
        <f t="shared" ref="V33:V61" si="0">O33*$T$33</f>
        <v>1.0342858244130358E-2</v>
      </c>
      <c r="W33" s="1">
        <f t="shared" ref="W33:W61" si="1">P33*$T$33</f>
        <v>-0.19979143547652498</v>
      </c>
      <c r="X33" s="1">
        <f t="shared" ref="X33:X61" si="2">Q33*$T$33</f>
        <v>-3.9404396799853307</v>
      </c>
      <c r="Y33" s="1">
        <f t="shared" ref="Y33:Y61" si="3">R33*$T$33</f>
        <v>-4.1298882572177256</v>
      </c>
    </row>
    <row r="34" spans="15:25" x14ac:dyDescent="0.4">
      <c r="O34" s="1">
        <v>9.7083584958554431E-2</v>
      </c>
      <c r="P34" s="1">
        <v>-3.0772763726845988E-3</v>
      </c>
      <c r="Q34" s="1">
        <v>1.0068214226585825E-2</v>
      </c>
      <c r="R34" s="1">
        <v>0.10407452281245566</v>
      </c>
      <c r="V34" s="1">
        <f t="shared" si="0"/>
        <v>-9.7083584958554431E-2</v>
      </c>
      <c r="W34" s="1">
        <f t="shared" si="1"/>
        <v>3.0772763726845988E-3</v>
      </c>
      <c r="X34" s="1">
        <f t="shared" si="2"/>
        <v>-1.0068214226585825E-2</v>
      </c>
      <c r="Y34" s="1">
        <f t="shared" si="3"/>
        <v>-0.10407452281245566</v>
      </c>
    </row>
    <row r="35" spans="15:25" x14ac:dyDescent="0.4">
      <c r="O35" s="1">
        <v>0</v>
      </c>
      <c r="P35" s="1">
        <v>0</v>
      </c>
      <c r="Q35" s="1">
        <v>0</v>
      </c>
      <c r="V35" s="1">
        <f t="shared" si="0"/>
        <v>0</v>
      </c>
      <c r="W35" s="1">
        <f t="shared" si="1"/>
        <v>0</v>
      </c>
      <c r="X35" s="1">
        <f t="shared" si="2"/>
        <v>0</v>
      </c>
      <c r="Y35" s="1">
        <f t="shared" si="3"/>
        <v>0</v>
      </c>
    </row>
    <row r="36" spans="15:25" x14ac:dyDescent="0.4">
      <c r="O36" s="1">
        <v>-0.67416047783806399</v>
      </c>
      <c r="P36" s="1">
        <v>-0.13323577397066508</v>
      </c>
      <c r="Q36" s="1">
        <v>-0.27511639386458953</v>
      </c>
      <c r="R36" s="1">
        <v>-1.0825126456733187</v>
      </c>
      <c r="V36" s="1">
        <f t="shared" si="0"/>
        <v>0.67416047783806399</v>
      </c>
      <c r="W36" s="1">
        <f t="shared" si="1"/>
        <v>0.13323577397066508</v>
      </c>
      <c r="X36" s="1">
        <f t="shared" si="2"/>
        <v>0.27511639386458953</v>
      </c>
      <c r="Y36" s="1">
        <f t="shared" si="3"/>
        <v>1.0825126456733187</v>
      </c>
    </row>
    <row r="37" spans="15:25" x14ac:dyDescent="0.4">
      <c r="O37" s="1">
        <v>-5.0282671901941405E-2</v>
      </c>
      <c r="P37" s="1">
        <v>-0.29520104121765173</v>
      </c>
      <c r="Q37" s="1">
        <v>-0.89927036882253719</v>
      </c>
      <c r="R37" s="1">
        <v>-1.2447540819421303</v>
      </c>
      <c r="V37" s="1">
        <f t="shared" si="0"/>
        <v>5.0282671901941405E-2</v>
      </c>
      <c r="W37" s="1">
        <f t="shared" si="1"/>
        <v>0.29520104121765173</v>
      </c>
      <c r="X37" s="1">
        <f t="shared" si="2"/>
        <v>0.89927036882253719</v>
      </c>
      <c r="Y37" s="1">
        <f t="shared" si="3"/>
        <v>1.2447540819421303</v>
      </c>
    </row>
    <row r="38" spans="15:25" x14ac:dyDescent="0.4">
      <c r="O38" s="1">
        <v>-6.0549026641279168E-2</v>
      </c>
      <c r="P38" s="1">
        <v>-0.33382790879825069</v>
      </c>
      <c r="Q38" s="1">
        <v>-1.1048426289014868</v>
      </c>
      <c r="R38" s="1">
        <v>-1.4992195643410167</v>
      </c>
      <c r="V38" s="1">
        <f t="shared" si="0"/>
        <v>6.0549026641279168E-2</v>
      </c>
      <c r="W38" s="1">
        <f t="shared" si="1"/>
        <v>0.33382790879825069</v>
      </c>
      <c r="X38" s="1">
        <f t="shared" si="2"/>
        <v>1.1048426289014868</v>
      </c>
      <c r="Y38" s="1">
        <f t="shared" si="3"/>
        <v>1.4992195643410167</v>
      </c>
    </row>
    <row r="39" spans="15:25" x14ac:dyDescent="0.4">
      <c r="O39" s="1">
        <v>-0.27877692692453249</v>
      </c>
      <c r="P39" s="1">
        <v>9.4232481323880901E-2</v>
      </c>
      <c r="Q39" s="1">
        <v>-1.3188542494051494</v>
      </c>
      <c r="R39" s="1">
        <v>-1.5033986950058009</v>
      </c>
      <c r="V39" s="1">
        <f t="shared" si="0"/>
        <v>0.27877692692453249</v>
      </c>
      <c r="W39" s="1">
        <f t="shared" si="1"/>
        <v>-9.4232481323880901E-2</v>
      </c>
      <c r="X39" s="1">
        <f t="shared" si="2"/>
        <v>1.3188542494051494</v>
      </c>
      <c r="Y39" s="1">
        <f t="shared" si="3"/>
        <v>1.5033986950058009</v>
      </c>
    </row>
    <row r="40" spans="15:25" x14ac:dyDescent="0.4">
      <c r="O40" s="1">
        <v>-0.41256572233469674</v>
      </c>
      <c r="P40" s="1">
        <v>9.8380716171506233E-2</v>
      </c>
      <c r="Q40" s="1">
        <v>-1.3784451338308514</v>
      </c>
      <c r="R40" s="1">
        <v>-1.6926301399940418</v>
      </c>
      <c r="V40" s="1">
        <f t="shared" si="0"/>
        <v>0.41256572233469674</v>
      </c>
      <c r="W40" s="1">
        <f t="shared" si="1"/>
        <v>-9.8380716171506233E-2</v>
      </c>
      <c r="X40" s="1">
        <f t="shared" si="2"/>
        <v>1.3784451338308514</v>
      </c>
      <c r="Y40" s="1">
        <f t="shared" si="3"/>
        <v>1.6926301399940418</v>
      </c>
    </row>
    <row r="41" spans="15:25" x14ac:dyDescent="0.4">
      <c r="O41" s="1">
        <v>-1.8029312605812788E-2</v>
      </c>
      <c r="P41" s="1">
        <v>-0.3137140254372669</v>
      </c>
      <c r="Q41" s="1">
        <v>-1.3949752971336702</v>
      </c>
      <c r="R41" s="1">
        <v>-1.7267186351767498</v>
      </c>
      <c r="V41" s="1">
        <f t="shared" si="0"/>
        <v>1.8029312605812788E-2</v>
      </c>
      <c r="W41" s="1">
        <f t="shared" si="1"/>
        <v>0.3137140254372669</v>
      </c>
      <c r="X41" s="1">
        <f t="shared" si="2"/>
        <v>1.3949752971336702</v>
      </c>
      <c r="Y41" s="1">
        <f t="shared" si="3"/>
        <v>1.7267186351767498</v>
      </c>
    </row>
    <row r="42" spans="15:25" x14ac:dyDescent="0.4">
      <c r="O42" s="1">
        <v>-6.0310749320458814E-4</v>
      </c>
      <c r="P42" s="1">
        <v>-5.4875003336733502E-4</v>
      </c>
      <c r="Q42" s="1">
        <v>-1.937972740622975</v>
      </c>
      <c r="R42" s="1">
        <v>-1.9391245981495469</v>
      </c>
      <c r="V42" s="1">
        <f t="shared" si="0"/>
        <v>6.0310749320458814E-4</v>
      </c>
      <c r="W42" s="1">
        <f t="shared" si="1"/>
        <v>5.4875003336733502E-4</v>
      </c>
      <c r="X42" s="1">
        <f t="shared" si="2"/>
        <v>1.937972740622975</v>
      </c>
      <c r="Y42" s="1">
        <f t="shared" si="3"/>
        <v>1.9391245981495469</v>
      </c>
    </row>
    <row r="43" spans="15:25" x14ac:dyDescent="0.4">
      <c r="O43" s="1">
        <v>-0.40646827797836926</v>
      </c>
      <c r="P43" s="1">
        <v>-0.3270531068789958</v>
      </c>
      <c r="Q43" s="1">
        <v>-1.2664902716981374</v>
      </c>
      <c r="R43" s="1">
        <v>-2.0000116565555026</v>
      </c>
      <c r="V43" s="1">
        <f t="shared" si="0"/>
        <v>0.40646827797836926</v>
      </c>
      <c r="W43" s="1">
        <f t="shared" si="1"/>
        <v>0.3270531068789958</v>
      </c>
      <c r="X43" s="1">
        <f t="shared" si="2"/>
        <v>1.2664902716981374</v>
      </c>
      <c r="Y43" s="1">
        <f t="shared" si="3"/>
        <v>2.0000116565555026</v>
      </c>
    </row>
    <row r="44" spans="15:25" x14ac:dyDescent="0.4">
      <c r="O44" s="1">
        <v>-4.1331601266379498E-4</v>
      </c>
      <c r="P44" s="1">
        <v>-0.50006647671634996</v>
      </c>
      <c r="Q44" s="1">
        <v>-1.5163833567530864</v>
      </c>
      <c r="R44" s="1">
        <v>-2.0168631494821003</v>
      </c>
      <c r="V44" s="1">
        <f t="shared" si="0"/>
        <v>4.1331601266379498E-4</v>
      </c>
      <c r="W44" s="1">
        <f t="shared" si="1"/>
        <v>0.50006647671634996</v>
      </c>
      <c r="X44" s="1">
        <f t="shared" si="2"/>
        <v>1.5163833567530864</v>
      </c>
      <c r="Y44" s="1">
        <f t="shared" si="3"/>
        <v>2.0168631494821003</v>
      </c>
    </row>
    <row r="45" spans="15:25" x14ac:dyDescent="0.4">
      <c r="O45" s="1">
        <v>0</v>
      </c>
      <c r="P45" s="1">
        <v>0</v>
      </c>
      <c r="Q45" s="1">
        <v>-2.0674574489039714</v>
      </c>
      <c r="R45" s="1">
        <v>-2.0674574489039714</v>
      </c>
      <c r="V45" s="1">
        <f t="shared" si="0"/>
        <v>0</v>
      </c>
      <c r="W45" s="1">
        <f t="shared" si="1"/>
        <v>0</v>
      </c>
      <c r="X45" s="1">
        <f t="shared" si="2"/>
        <v>2.0674574489039714</v>
      </c>
      <c r="Y45" s="1">
        <f t="shared" si="3"/>
        <v>2.0674574489039714</v>
      </c>
    </row>
    <row r="46" spans="15:25" x14ac:dyDescent="0.4">
      <c r="O46" s="1">
        <v>-0.22087624381015003</v>
      </c>
      <c r="P46" s="1">
        <v>-0.74838585329746277</v>
      </c>
      <c r="Q46" s="1">
        <v>-1.1418837843246763</v>
      </c>
      <c r="R46" s="1">
        <v>-2.111145881432289</v>
      </c>
      <c r="V46" s="1">
        <f t="shared" si="0"/>
        <v>0.22087624381015003</v>
      </c>
      <c r="W46" s="1">
        <f t="shared" si="1"/>
        <v>0.74838585329746277</v>
      </c>
      <c r="X46" s="1">
        <f t="shared" si="2"/>
        <v>1.1418837843246763</v>
      </c>
      <c r="Y46" s="1">
        <f t="shared" si="3"/>
        <v>2.111145881432289</v>
      </c>
    </row>
    <row r="47" spans="15:25" x14ac:dyDescent="0.4">
      <c r="O47" s="1">
        <v>-0.31757871808753424</v>
      </c>
      <c r="P47" s="1">
        <v>-0.1565377748881718</v>
      </c>
      <c r="Q47" s="1">
        <v>-1.7486694400995695</v>
      </c>
      <c r="R47" s="1">
        <v>-2.2227859330752757</v>
      </c>
      <c r="V47" s="1">
        <f t="shared" si="0"/>
        <v>0.31757871808753424</v>
      </c>
      <c r="W47" s="1">
        <f t="shared" si="1"/>
        <v>0.1565377748881718</v>
      </c>
      <c r="X47" s="1">
        <f t="shared" si="2"/>
        <v>1.7486694400995695</v>
      </c>
      <c r="Y47" s="1">
        <f t="shared" si="3"/>
        <v>2.2227859330752757</v>
      </c>
    </row>
    <row r="48" spans="15:25" x14ac:dyDescent="0.4">
      <c r="O48" s="1">
        <v>-0.34416585303488284</v>
      </c>
      <c r="P48" s="1">
        <v>-0.2495833710522167</v>
      </c>
      <c r="Q48" s="1">
        <v>-1.64214599027104</v>
      </c>
      <c r="R48" s="1">
        <v>-2.2358952143581394</v>
      </c>
      <c r="V48" s="1">
        <f t="shared" si="0"/>
        <v>0.34416585303488284</v>
      </c>
      <c r="W48" s="1">
        <f t="shared" si="1"/>
        <v>0.2495833710522167</v>
      </c>
      <c r="X48" s="1">
        <f t="shared" si="2"/>
        <v>1.64214599027104</v>
      </c>
      <c r="Y48" s="1">
        <f t="shared" si="3"/>
        <v>2.2358952143581394</v>
      </c>
    </row>
    <row r="49" spans="15:25" x14ac:dyDescent="0.4">
      <c r="O49" s="1">
        <v>-1.585998703408828E-4</v>
      </c>
      <c r="P49" s="1">
        <v>-0.55476815913521527</v>
      </c>
      <c r="Q49" s="1">
        <v>-1.9652189141745926</v>
      </c>
      <c r="R49" s="1">
        <v>-2.5201456731801488</v>
      </c>
      <c r="V49" s="1">
        <f t="shared" si="0"/>
        <v>1.585998703408828E-4</v>
      </c>
      <c r="W49" s="1">
        <f t="shared" si="1"/>
        <v>0.55476815913521527</v>
      </c>
      <c r="X49" s="1">
        <f t="shared" si="2"/>
        <v>1.9652189141745926</v>
      </c>
      <c r="Y49" s="1">
        <f t="shared" si="3"/>
        <v>2.5201456731801488</v>
      </c>
    </row>
    <row r="50" spans="15:25" x14ac:dyDescent="0.4">
      <c r="O50" s="1">
        <v>-4.2218184038210813E-4</v>
      </c>
      <c r="P50" s="1">
        <v>-0.38838691234393685</v>
      </c>
      <c r="Q50" s="1">
        <v>-2.4599772103992739</v>
      </c>
      <c r="R50" s="1">
        <v>-2.8487863045835931</v>
      </c>
      <c r="V50" s="1">
        <f t="shared" si="0"/>
        <v>4.2218184038210813E-4</v>
      </c>
      <c r="W50" s="1">
        <f t="shared" si="1"/>
        <v>0.38838691234393685</v>
      </c>
      <c r="X50" s="1">
        <f t="shared" si="2"/>
        <v>2.4599772103992739</v>
      </c>
      <c r="Y50" s="1">
        <f t="shared" si="3"/>
        <v>2.8487863045835931</v>
      </c>
    </row>
    <row r="51" spans="15:25" x14ac:dyDescent="0.4">
      <c r="O51" s="1">
        <v>-4.068098815934805E-3</v>
      </c>
      <c r="P51" s="1">
        <v>-0.53508480740770414</v>
      </c>
      <c r="Q51" s="1">
        <v>-2.3116518629208467</v>
      </c>
      <c r="R51" s="1">
        <v>-2.8508047691444856</v>
      </c>
      <c r="V51" s="1">
        <f t="shared" si="0"/>
        <v>4.068098815934805E-3</v>
      </c>
      <c r="W51" s="1">
        <f t="shared" si="1"/>
        <v>0.53508480740770414</v>
      </c>
      <c r="X51" s="1">
        <f t="shared" si="2"/>
        <v>2.3116518629208467</v>
      </c>
      <c r="Y51" s="1">
        <f t="shared" si="3"/>
        <v>2.8508047691444856</v>
      </c>
    </row>
    <row r="52" spans="15:25" x14ac:dyDescent="0.4">
      <c r="O52" s="1">
        <v>-1.0803436640515842</v>
      </c>
      <c r="P52" s="1">
        <v>0.23360596456524521</v>
      </c>
      <c r="Q52" s="1">
        <v>-2.1797006040588087</v>
      </c>
      <c r="R52" s="1">
        <v>-3.0264383035451479</v>
      </c>
      <c r="V52" s="1">
        <f t="shared" si="0"/>
        <v>1.0803436640515842</v>
      </c>
      <c r="W52" s="1">
        <f t="shared" si="1"/>
        <v>-0.23360596456524521</v>
      </c>
      <c r="X52" s="1">
        <f t="shared" si="2"/>
        <v>2.1797006040588087</v>
      </c>
      <c r="Y52" s="1">
        <f t="shared" si="3"/>
        <v>3.0264383035451479</v>
      </c>
    </row>
    <row r="53" spans="15:25" x14ac:dyDescent="0.4">
      <c r="O53" s="1">
        <v>-0.48636592207092166</v>
      </c>
      <c r="P53" s="1">
        <v>-0.83875807606097408</v>
      </c>
      <c r="Q53" s="1">
        <v>-1.7812742714972778</v>
      </c>
      <c r="R53" s="1">
        <v>-3.1063982696291736</v>
      </c>
      <c r="V53" s="1">
        <f t="shared" si="0"/>
        <v>0.48636592207092166</v>
      </c>
      <c r="W53" s="1">
        <f t="shared" si="1"/>
        <v>0.83875807606097408</v>
      </c>
      <c r="X53" s="1">
        <f t="shared" si="2"/>
        <v>1.7812742714972778</v>
      </c>
      <c r="Y53" s="1">
        <f t="shared" si="3"/>
        <v>3.1063982696291736</v>
      </c>
    </row>
    <row r="54" spans="15:25" x14ac:dyDescent="0.4">
      <c r="O54" s="1">
        <v>-1.0452208916799604</v>
      </c>
      <c r="P54" s="1">
        <v>0.39430304479887407</v>
      </c>
      <c r="Q54" s="1">
        <v>-2.4905717791086426</v>
      </c>
      <c r="R54" s="1">
        <v>-3.1414896259897294</v>
      </c>
      <c r="V54" s="1">
        <f t="shared" si="0"/>
        <v>1.0452208916799604</v>
      </c>
      <c r="W54" s="1">
        <f t="shared" si="1"/>
        <v>-0.39430304479887407</v>
      </c>
      <c r="X54" s="1">
        <f t="shared" si="2"/>
        <v>2.4905717791086426</v>
      </c>
      <c r="Y54" s="1">
        <f t="shared" si="3"/>
        <v>3.1414896259897294</v>
      </c>
    </row>
    <row r="55" spans="15:25" x14ac:dyDescent="0.4">
      <c r="O55" s="1">
        <v>-1.1979695558377365E-2</v>
      </c>
      <c r="P55" s="1">
        <v>-1.9345864514260853</v>
      </c>
      <c r="Q55" s="1">
        <v>-1.6398972933367146</v>
      </c>
      <c r="R55" s="1">
        <v>-3.586463440321177</v>
      </c>
      <c r="V55" s="1">
        <f t="shared" si="0"/>
        <v>1.1979695558377365E-2</v>
      </c>
      <c r="W55" s="1">
        <f t="shared" si="1"/>
        <v>1.9345864514260853</v>
      </c>
      <c r="X55" s="1">
        <f t="shared" si="2"/>
        <v>1.6398972933367146</v>
      </c>
      <c r="Y55" s="1">
        <f t="shared" si="3"/>
        <v>3.586463440321177</v>
      </c>
    </row>
    <row r="56" spans="15:25" x14ac:dyDescent="0.4">
      <c r="O56" s="1">
        <v>-0.53672768732602716</v>
      </c>
      <c r="P56" s="1">
        <v>-8.8895255684764724E-5</v>
      </c>
      <c r="Q56" s="1">
        <v>-4.3936613377933389</v>
      </c>
      <c r="R56" s="1">
        <v>-4.9304779203750506</v>
      </c>
      <c r="V56" s="1">
        <f t="shared" si="0"/>
        <v>0.53672768732602716</v>
      </c>
      <c r="W56" s="1">
        <f t="shared" si="1"/>
        <v>8.8895255684764724E-5</v>
      </c>
      <c r="X56" s="1">
        <f t="shared" si="2"/>
        <v>4.3936613377933389</v>
      </c>
      <c r="Y56" s="1">
        <f t="shared" si="3"/>
        <v>4.9304779203750506</v>
      </c>
    </row>
    <row r="57" spans="15:25" x14ac:dyDescent="0.4">
      <c r="O57" s="1">
        <v>0</v>
      </c>
      <c r="P57" s="1">
        <v>0</v>
      </c>
      <c r="Q57" s="1">
        <v>0</v>
      </c>
      <c r="V57" s="1">
        <f t="shared" si="0"/>
        <v>0</v>
      </c>
      <c r="W57" s="1">
        <f t="shared" si="1"/>
        <v>0</v>
      </c>
      <c r="X57" s="1">
        <f t="shared" si="2"/>
        <v>0</v>
      </c>
      <c r="Y57" s="1">
        <f t="shared" si="3"/>
        <v>0</v>
      </c>
    </row>
    <row r="58" spans="15:25" x14ac:dyDescent="0.4">
      <c r="O58" s="1">
        <v>-0.23247735982417911</v>
      </c>
      <c r="P58" s="1">
        <v>-0.10209728331974804</v>
      </c>
      <c r="Q58" s="1">
        <v>-1.6621395307276807</v>
      </c>
      <c r="R58" s="1">
        <v>-1.9967141738716081</v>
      </c>
      <c r="V58" s="1">
        <f t="shared" si="0"/>
        <v>0.23247735982417911</v>
      </c>
      <c r="W58" s="1">
        <f t="shared" si="1"/>
        <v>0.10209728331974804</v>
      </c>
      <c r="X58" s="1">
        <f t="shared" si="2"/>
        <v>1.6621395307276807</v>
      </c>
      <c r="Y58" s="1">
        <f t="shared" si="3"/>
        <v>1.9967141738716081</v>
      </c>
    </row>
    <row r="59" spans="15:25" x14ac:dyDescent="0.4">
      <c r="O59" s="1">
        <v>-1.0224478345533394</v>
      </c>
      <c r="P59" s="1">
        <v>6.0063063103683702E-6</v>
      </c>
      <c r="Q59" s="1">
        <v>-2.0405884715182512</v>
      </c>
      <c r="R59" s="1">
        <v>-3.0630302997652801</v>
      </c>
      <c r="V59" s="1">
        <f t="shared" si="0"/>
        <v>1.0224478345533394</v>
      </c>
      <c r="W59" s="1">
        <f t="shared" si="1"/>
        <v>-6.0063063103683702E-6</v>
      </c>
      <c r="X59" s="1">
        <f t="shared" si="2"/>
        <v>2.0405884715182512</v>
      </c>
      <c r="Y59" s="1">
        <f t="shared" si="3"/>
        <v>3.0630302997652801</v>
      </c>
    </row>
    <row r="60" spans="15:25" x14ac:dyDescent="0.4">
      <c r="O60" s="1">
        <v>-1.4666732527339534</v>
      </c>
      <c r="P60" s="1">
        <v>-5.9463876880080349E-7</v>
      </c>
      <c r="Q60" s="1">
        <v>-2.3418800451655972</v>
      </c>
      <c r="R60" s="1">
        <v>-3.8085538925383196</v>
      </c>
      <c r="V60" s="1">
        <f t="shared" si="0"/>
        <v>1.4666732527339534</v>
      </c>
      <c r="W60" s="1">
        <f t="shared" si="1"/>
        <v>5.9463876880080349E-7</v>
      </c>
      <c r="X60" s="1">
        <f t="shared" si="2"/>
        <v>2.3418800451655972</v>
      </c>
      <c r="Y60" s="1">
        <f t="shared" si="3"/>
        <v>3.8085538925383196</v>
      </c>
    </row>
    <row r="61" spans="15:25" x14ac:dyDescent="0.4">
      <c r="O61" s="1">
        <v>-1.5602937221728614</v>
      </c>
      <c r="P61" s="1">
        <v>1.1784226797501302E-8</v>
      </c>
      <c r="Q61" s="1">
        <v>-3.2310379524034651</v>
      </c>
      <c r="R61" s="1">
        <v>-4.7913316627920999</v>
      </c>
      <c r="V61" s="1">
        <f t="shared" si="0"/>
        <v>1.5602937221728614</v>
      </c>
      <c r="W61" s="1">
        <f t="shared" si="1"/>
        <v>-1.1784226797501302E-8</v>
      </c>
      <c r="X61" s="1">
        <f t="shared" si="2"/>
        <v>3.2310379524034651</v>
      </c>
      <c r="Y61" s="1">
        <f t="shared" si="3"/>
        <v>4.7913316627920999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222C-334B-428F-B673-4002963694E9}">
  <sheetPr codeName="Sheet13"/>
  <dimension ref="A1:P28"/>
  <sheetViews>
    <sheetView topLeftCell="A3" zoomScaleNormal="100" workbookViewId="0">
      <selection activeCell="T6" sqref="T6"/>
    </sheetView>
  </sheetViews>
  <sheetFormatPr defaultColWidth="9.1796875" defaultRowHeight="15" x14ac:dyDescent="0.4"/>
  <cols>
    <col min="1" max="1" width="7.453125" style="3" customWidth="1"/>
    <col min="2" max="2" width="11.54296875" style="3" customWidth="1"/>
    <col min="3" max="4" width="6.81640625" style="3" customWidth="1"/>
    <col min="5" max="8" width="9.1796875" style="3"/>
    <col min="9" max="9" width="3.1796875" style="1" customWidth="1"/>
    <col min="10" max="10" width="39.1796875" style="1" customWidth="1"/>
    <col min="11" max="11" width="3.453125" style="1" customWidth="1"/>
    <col min="12" max="12" width="37" style="1" customWidth="1"/>
    <col min="13" max="16384" width="9.1796875" style="1"/>
  </cols>
  <sheetData>
    <row r="1" spans="1:16" x14ac:dyDescent="0.4">
      <c r="I1" s="8" t="s">
        <v>0</v>
      </c>
      <c r="J1" s="8"/>
      <c r="K1" s="8"/>
      <c r="L1" s="7"/>
    </row>
    <row r="2" spans="1:16" ht="16" x14ac:dyDescent="0.4">
      <c r="B2" s="3" t="s">
        <v>1</v>
      </c>
      <c r="C2" s="3" t="s">
        <v>2</v>
      </c>
      <c r="D2" s="3" t="s">
        <v>3</v>
      </c>
      <c r="E2" s="3" t="s">
        <v>4</v>
      </c>
      <c r="F2" s="3" t="s">
        <v>5</v>
      </c>
      <c r="G2" s="3" t="s">
        <v>6</v>
      </c>
      <c r="H2" s="3" t="s">
        <v>7</v>
      </c>
      <c r="I2" s="9" t="s">
        <v>8</v>
      </c>
      <c r="J2" s="9"/>
      <c r="K2" s="9"/>
      <c r="L2" s="7"/>
    </row>
    <row r="3" spans="1:16" x14ac:dyDescent="0.4">
      <c r="B3" s="3" t="s">
        <v>9</v>
      </c>
      <c r="C3" s="3">
        <v>-1.0342858244130358E-2</v>
      </c>
      <c r="D3" s="3">
        <v>0.19979143547652498</v>
      </c>
      <c r="E3" s="3">
        <v>3.9404396799853307</v>
      </c>
      <c r="F3" s="3">
        <v>4.1298882572177256</v>
      </c>
      <c r="G3" s="3" t="s">
        <v>10</v>
      </c>
      <c r="H3" s="3" t="s">
        <v>11</v>
      </c>
      <c r="I3" s="7" t="s">
        <v>12</v>
      </c>
      <c r="J3" s="7"/>
      <c r="K3" s="7"/>
      <c r="L3" s="7"/>
    </row>
    <row r="4" spans="1:16" x14ac:dyDescent="0.4">
      <c r="A4" s="4"/>
      <c r="B4" s="2" t="s">
        <v>13</v>
      </c>
      <c r="C4" s="3">
        <v>9.7083584958554431E-2</v>
      </c>
      <c r="D4" s="3">
        <v>-3.0772763726845988E-3</v>
      </c>
      <c r="E4" s="3">
        <v>1.0068214226585825E-2</v>
      </c>
      <c r="F4" s="3">
        <v>0.10407452281245566</v>
      </c>
      <c r="G4" s="3" t="s">
        <v>14</v>
      </c>
      <c r="H4" s="3" t="s">
        <v>15</v>
      </c>
      <c r="I4" s="7"/>
      <c r="J4" s="7" t="s">
        <v>16</v>
      </c>
      <c r="K4" s="7"/>
      <c r="L4" s="7"/>
    </row>
    <row r="5" spans="1:16" x14ac:dyDescent="0.4">
      <c r="A5" s="4"/>
      <c r="B5" s="3" t="s">
        <v>23</v>
      </c>
      <c r="C5" s="3">
        <v>-0.67416047783806399</v>
      </c>
      <c r="D5" s="3">
        <v>-0.13323577397066508</v>
      </c>
      <c r="E5" s="3">
        <v>-0.27511639386458953</v>
      </c>
      <c r="F5" s="3">
        <v>-1.0825126456733187</v>
      </c>
      <c r="G5" s="3" t="s">
        <v>24</v>
      </c>
      <c r="I5" s="7"/>
      <c r="J5" s="7"/>
      <c r="K5" s="7"/>
      <c r="L5" s="7"/>
    </row>
    <row r="6" spans="1:16" x14ac:dyDescent="0.4">
      <c r="A6" s="4"/>
      <c r="B6" s="4" t="s">
        <v>25</v>
      </c>
      <c r="C6" s="3">
        <v>-5.0282671901941405E-2</v>
      </c>
      <c r="D6" s="3">
        <v>-0.29520104121765173</v>
      </c>
      <c r="E6" s="3">
        <v>-0.89927036882253719</v>
      </c>
      <c r="F6" s="3">
        <v>-1.2447540819421303</v>
      </c>
      <c r="G6" s="3" t="s">
        <v>26</v>
      </c>
      <c r="I6" s="7"/>
      <c r="J6" s="7"/>
      <c r="K6" s="7"/>
      <c r="L6" s="7"/>
    </row>
    <row r="7" spans="1:16" x14ac:dyDescent="0.4">
      <c r="B7" s="4" t="s">
        <v>27</v>
      </c>
      <c r="C7" s="3">
        <v>-6.0549026641279168E-2</v>
      </c>
      <c r="D7" s="3">
        <v>-0.33382790879825069</v>
      </c>
      <c r="E7" s="3">
        <v>-1.1048426289014868</v>
      </c>
      <c r="F7" s="3">
        <v>-1.4992195643410167</v>
      </c>
      <c r="G7" s="3" t="s">
        <v>28</v>
      </c>
      <c r="I7" s="7"/>
      <c r="J7" s="7"/>
      <c r="K7" s="7"/>
      <c r="L7" s="7"/>
    </row>
    <row r="8" spans="1:16" x14ac:dyDescent="0.4">
      <c r="B8" s="4" t="s">
        <v>29</v>
      </c>
      <c r="C8" s="3">
        <v>-0.27877692692453249</v>
      </c>
      <c r="D8" s="3">
        <v>9.4232481323880901E-2</v>
      </c>
      <c r="E8" s="3">
        <v>-1.3188542494051494</v>
      </c>
      <c r="F8" s="3">
        <v>-1.5033986950058009</v>
      </c>
      <c r="G8" s="3" t="s">
        <v>30</v>
      </c>
      <c r="I8" s="7"/>
      <c r="J8" s="7"/>
      <c r="K8" s="7"/>
      <c r="L8" s="7"/>
    </row>
    <row r="9" spans="1:16" x14ac:dyDescent="0.4">
      <c r="B9" s="4" t="s">
        <v>31</v>
      </c>
      <c r="C9" s="3">
        <v>-0.41256572233469674</v>
      </c>
      <c r="D9" s="3">
        <v>9.8380716171506233E-2</v>
      </c>
      <c r="E9" s="3">
        <v>-1.3784451338308514</v>
      </c>
      <c r="F9" s="3">
        <v>-1.6926301399940418</v>
      </c>
      <c r="G9" s="3" t="s">
        <v>32</v>
      </c>
      <c r="I9" s="7"/>
      <c r="J9" s="7"/>
      <c r="K9" s="7"/>
      <c r="L9" s="7"/>
    </row>
    <row r="10" spans="1:16" x14ac:dyDescent="0.4">
      <c r="B10" s="4" t="s">
        <v>33</v>
      </c>
      <c r="C10" s="3">
        <v>-1.8029312605812788E-2</v>
      </c>
      <c r="D10" s="3">
        <v>-0.3137140254372669</v>
      </c>
      <c r="E10" s="3">
        <v>-1.3949752971336702</v>
      </c>
      <c r="F10" s="3">
        <v>-1.7267186351767498</v>
      </c>
      <c r="G10" s="3" t="s">
        <v>34</v>
      </c>
      <c r="I10" s="7"/>
      <c r="J10" s="7"/>
      <c r="K10" s="7"/>
      <c r="L10" s="7"/>
    </row>
    <row r="11" spans="1:16" x14ac:dyDescent="0.4">
      <c r="B11" s="4" t="s">
        <v>35</v>
      </c>
      <c r="C11" s="3">
        <v>-6.0310749320458814E-4</v>
      </c>
      <c r="D11" s="3">
        <v>-5.4875003336733502E-4</v>
      </c>
      <c r="E11" s="3">
        <v>-1.937972740622975</v>
      </c>
      <c r="F11" s="3">
        <v>-1.9391245981495469</v>
      </c>
      <c r="G11" s="3" t="s">
        <v>36</v>
      </c>
      <c r="H11" s="4"/>
      <c r="I11" s="7"/>
      <c r="J11" s="7"/>
      <c r="K11" s="7"/>
      <c r="L11" s="7"/>
      <c r="P11"/>
    </row>
    <row r="12" spans="1:16" x14ac:dyDescent="0.4">
      <c r="B12" s="4" t="s">
        <v>17</v>
      </c>
      <c r="C12" s="3">
        <v>-0.23247735982417911</v>
      </c>
      <c r="D12" s="3">
        <v>-0.10209728331974804</v>
      </c>
      <c r="E12" s="3">
        <v>-1.6621395307276807</v>
      </c>
      <c r="F12" s="3">
        <v>-1.9967141738716081</v>
      </c>
      <c r="G12" s="3" t="s">
        <v>18</v>
      </c>
      <c r="H12" s="4"/>
      <c r="I12" s="7"/>
      <c r="J12" s="7"/>
      <c r="K12" s="7"/>
      <c r="L12" s="7"/>
    </row>
    <row r="13" spans="1:16" x14ac:dyDescent="0.4">
      <c r="B13" s="4" t="s">
        <v>37</v>
      </c>
      <c r="C13" s="4">
        <v>-0.40646827797836926</v>
      </c>
      <c r="D13" s="4">
        <v>-0.3270531068789958</v>
      </c>
      <c r="E13" s="4">
        <v>-1.2664902716981374</v>
      </c>
      <c r="F13" s="4">
        <v>-2.0000116565555026</v>
      </c>
      <c r="G13" s="3" t="s">
        <v>38</v>
      </c>
      <c r="H13" s="4"/>
      <c r="I13" s="7"/>
      <c r="J13" s="7"/>
      <c r="K13" s="7"/>
      <c r="L13" s="7"/>
    </row>
    <row r="14" spans="1:16" x14ac:dyDescent="0.4">
      <c r="B14" s="3" t="s">
        <v>39</v>
      </c>
      <c r="C14" s="3">
        <v>-4.1331601266379498E-4</v>
      </c>
      <c r="D14" s="3">
        <v>-0.50006647671634996</v>
      </c>
      <c r="E14" s="3">
        <v>-1.5163833567530864</v>
      </c>
      <c r="F14" s="3">
        <v>-2.0168631494821003</v>
      </c>
      <c r="G14" s="3" t="s">
        <v>40</v>
      </c>
      <c r="H14" s="4"/>
      <c r="I14" s="7"/>
      <c r="J14" s="7"/>
      <c r="K14" s="7"/>
      <c r="L14" s="7"/>
    </row>
    <row r="15" spans="1:16" x14ac:dyDescent="0.4">
      <c r="B15" s="5" t="s">
        <v>41</v>
      </c>
      <c r="C15" s="3">
        <v>0</v>
      </c>
      <c r="D15" s="3">
        <v>0</v>
      </c>
      <c r="E15" s="3">
        <v>-2.0674574489039714</v>
      </c>
      <c r="F15" s="3">
        <v>-2.0674574489039714</v>
      </c>
      <c r="G15" s="3" t="s">
        <v>42</v>
      </c>
      <c r="H15" s="4"/>
      <c r="I15" s="7"/>
      <c r="J15" s="7"/>
      <c r="K15" s="7"/>
      <c r="L15" s="7"/>
    </row>
    <row r="16" spans="1:16" x14ac:dyDescent="0.4">
      <c r="B16" s="5" t="s">
        <v>43</v>
      </c>
      <c r="C16" s="3">
        <v>-0.22087624381015003</v>
      </c>
      <c r="D16" s="3">
        <v>-0.74838585329746277</v>
      </c>
      <c r="E16" s="3">
        <v>-1.1418837843246763</v>
      </c>
      <c r="F16" s="3">
        <v>-2.111145881432289</v>
      </c>
      <c r="G16" s="3" t="s">
        <v>44</v>
      </c>
      <c r="H16" s="4"/>
      <c r="I16" s="7"/>
      <c r="J16" s="7"/>
      <c r="K16" s="7"/>
      <c r="L16" s="7"/>
    </row>
    <row r="17" spans="2:12" x14ac:dyDescent="0.4">
      <c r="B17" s="5" t="s">
        <v>45</v>
      </c>
      <c r="C17" s="3">
        <v>-0.31757871808753424</v>
      </c>
      <c r="D17" s="3">
        <v>-0.1565377748881718</v>
      </c>
      <c r="E17" s="3">
        <v>-1.7486694400995695</v>
      </c>
      <c r="F17" s="3">
        <v>-2.2227859330752757</v>
      </c>
      <c r="G17" s="4" t="s">
        <v>46</v>
      </c>
      <c r="I17" s="7"/>
      <c r="J17" s="7"/>
      <c r="K17" s="7"/>
      <c r="L17" s="7"/>
    </row>
    <row r="18" spans="2:12" x14ac:dyDescent="0.4">
      <c r="B18" s="5" t="s">
        <v>47</v>
      </c>
      <c r="C18" s="3">
        <v>-0.34416585303488284</v>
      </c>
      <c r="D18" s="3">
        <v>-0.2495833710522167</v>
      </c>
      <c r="E18" s="3">
        <v>-1.64214599027104</v>
      </c>
      <c r="F18" s="3">
        <v>-2.2358952143581394</v>
      </c>
      <c r="G18" s="3" t="s">
        <v>48</v>
      </c>
      <c r="I18" s="7"/>
      <c r="J18" s="7"/>
      <c r="K18" s="7"/>
      <c r="L18" s="7"/>
    </row>
    <row r="19" spans="2:12" x14ac:dyDescent="0.4">
      <c r="B19" s="3" t="s">
        <v>49</v>
      </c>
      <c r="C19" s="3">
        <v>-1.585998703408828E-4</v>
      </c>
      <c r="D19" s="3">
        <v>-0.55476815913521527</v>
      </c>
      <c r="E19" s="3">
        <v>-1.9652189141745926</v>
      </c>
      <c r="F19" s="3">
        <v>-2.5201456731801488</v>
      </c>
      <c r="G19" s="3" t="s">
        <v>50</v>
      </c>
      <c r="I19" s="7"/>
      <c r="J19" s="7"/>
      <c r="K19" s="7"/>
      <c r="L19" s="7"/>
    </row>
    <row r="20" spans="2:12" x14ac:dyDescent="0.4">
      <c r="B20" s="3" t="s">
        <v>51</v>
      </c>
      <c r="C20" s="3">
        <v>-4.2218184038210813E-4</v>
      </c>
      <c r="D20" s="3">
        <v>-0.38838691234393685</v>
      </c>
      <c r="E20" s="3">
        <v>-2.4599772103992739</v>
      </c>
      <c r="F20" s="3">
        <v>-2.8487863045835931</v>
      </c>
      <c r="G20" s="3" t="s">
        <v>52</v>
      </c>
      <c r="I20" s="10" t="s">
        <v>53</v>
      </c>
      <c r="J20" s="10"/>
      <c r="K20" s="10"/>
      <c r="L20" s="7"/>
    </row>
    <row r="21" spans="2:12" x14ac:dyDescent="0.4">
      <c r="B21" s="3" t="s">
        <v>54</v>
      </c>
      <c r="C21" s="3">
        <v>-4.068098815934805E-3</v>
      </c>
      <c r="D21" s="3">
        <v>-0.53508480740770414</v>
      </c>
      <c r="E21" s="3">
        <v>-2.3116518629208467</v>
      </c>
      <c r="F21" s="3">
        <v>-2.8508047691444856</v>
      </c>
      <c r="G21" s="3" t="s">
        <v>55</v>
      </c>
      <c r="I21" s="10" t="s">
        <v>56</v>
      </c>
      <c r="J21" s="10"/>
      <c r="K21" s="10"/>
      <c r="L21" s="7"/>
    </row>
    <row r="22" spans="2:12" x14ac:dyDescent="0.4">
      <c r="B22" s="3" t="s">
        <v>57</v>
      </c>
      <c r="C22" s="3">
        <v>-1.0803436640515842</v>
      </c>
      <c r="D22" s="3">
        <v>0.23360596456524521</v>
      </c>
      <c r="E22" s="3">
        <v>-2.1797006040588087</v>
      </c>
      <c r="F22" s="3">
        <v>-3.0264383035451479</v>
      </c>
      <c r="G22" s="3" t="s">
        <v>58</v>
      </c>
    </row>
    <row r="23" spans="2:12" x14ac:dyDescent="0.4">
      <c r="B23" s="3" t="s">
        <v>19</v>
      </c>
      <c r="C23" s="3">
        <v>-1.0224478345533394</v>
      </c>
      <c r="D23" s="3">
        <v>6.0063063103683702E-6</v>
      </c>
      <c r="E23" s="3">
        <v>-2.0405884715182512</v>
      </c>
      <c r="F23" s="3">
        <v>-3.0630302997652801</v>
      </c>
      <c r="G23" s="3" t="s">
        <v>20</v>
      </c>
      <c r="H23" s="3" t="s">
        <v>61</v>
      </c>
      <c r="I23" s="6"/>
      <c r="J23" s="6" t="s">
        <v>62</v>
      </c>
      <c r="K23" s="6"/>
    </row>
    <row r="24" spans="2:12" x14ac:dyDescent="0.4">
      <c r="B24" s="3" t="s">
        <v>59</v>
      </c>
      <c r="C24" s="3">
        <v>-0.48636592207092166</v>
      </c>
      <c r="D24" s="3">
        <v>-0.83875807606097408</v>
      </c>
      <c r="E24" s="3">
        <v>-1.7812742714972778</v>
      </c>
      <c r="F24" s="3">
        <v>-3.1063982696291736</v>
      </c>
      <c r="G24" s="3" t="s">
        <v>60</v>
      </c>
    </row>
    <row r="25" spans="2:12" x14ac:dyDescent="0.4">
      <c r="B25" s="3" t="s">
        <v>63</v>
      </c>
      <c r="C25" s="3">
        <v>-1.0452208916799604</v>
      </c>
      <c r="D25" s="3">
        <v>0.39430304479887407</v>
      </c>
      <c r="E25" s="3">
        <v>-2.4905717791086426</v>
      </c>
      <c r="F25" s="3">
        <v>-3.1414896259897294</v>
      </c>
      <c r="G25" s="3" t="s">
        <v>64</v>
      </c>
    </row>
    <row r="26" spans="2:12" x14ac:dyDescent="0.4">
      <c r="B26" s="3" t="s">
        <v>65</v>
      </c>
      <c r="C26" s="3">
        <v>-1.1979695558377365E-2</v>
      </c>
      <c r="D26" s="3">
        <v>-1.9345864514260853</v>
      </c>
      <c r="E26" s="3">
        <v>-1.6398972933367146</v>
      </c>
      <c r="F26" s="3">
        <v>-3.586463440321177</v>
      </c>
      <c r="G26" s="3" t="s">
        <v>66</v>
      </c>
    </row>
    <row r="27" spans="2:12" x14ac:dyDescent="0.4">
      <c r="B27" s="3" t="s">
        <v>21</v>
      </c>
      <c r="C27" s="3">
        <v>-1.5602937221728614</v>
      </c>
      <c r="D27" s="3">
        <v>1.1784226797501302E-8</v>
      </c>
      <c r="E27" s="3">
        <v>-3.2310379524034651</v>
      </c>
      <c r="F27" s="3">
        <v>-4.7913316627920999</v>
      </c>
      <c r="G27" s="3" t="s">
        <v>22</v>
      </c>
    </row>
    <row r="28" spans="2:12" x14ac:dyDescent="0.4">
      <c r="B28" s="3" t="s">
        <v>67</v>
      </c>
      <c r="C28" s="3">
        <v>-0.53672768732602716</v>
      </c>
      <c r="D28" s="3">
        <v>-8.8895255684764724E-5</v>
      </c>
      <c r="E28" s="3">
        <v>-4.3936613377933389</v>
      </c>
      <c r="F28" s="3">
        <v>-4.9304779203750506</v>
      </c>
      <c r="G28" s="3" t="s">
        <v>68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DE7E3-3EC3-4747-B9CE-0EFD896FB112}">
  <sheetPr codeName="Sheet18"/>
  <dimension ref="A1:W23"/>
  <sheetViews>
    <sheetView topLeftCell="B1" workbookViewId="0">
      <selection activeCell="P35" sqref="P35"/>
    </sheetView>
  </sheetViews>
  <sheetFormatPr defaultRowHeight="15" x14ac:dyDescent="0.4"/>
  <cols>
    <col min="1" max="1" width="11" bestFit="1" customWidth="1"/>
    <col min="2" max="3" width="11" customWidth="1"/>
    <col min="4" max="4" width="12" bestFit="1" customWidth="1"/>
    <col min="5" max="5" width="12.453125" bestFit="1" customWidth="1"/>
    <col min="6" max="6" width="12.54296875" bestFit="1" customWidth="1"/>
    <col min="20" max="20" width="3.54296875" customWidth="1"/>
    <col min="21" max="21" width="37.1796875" style="1" customWidth="1"/>
    <col min="22" max="22" width="3" customWidth="1"/>
    <col min="23" max="23" width="40.1796875" customWidth="1"/>
  </cols>
  <sheetData>
    <row r="1" spans="1:23" x14ac:dyDescent="0.4">
      <c r="T1" s="8" t="s">
        <v>79</v>
      </c>
      <c r="U1" s="8"/>
      <c r="V1" s="8"/>
      <c r="W1" s="7"/>
    </row>
    <row r="2" spans="1:23" ht="16" x14ac:dyDescent="0.4">
      <c r="A2" s="12"/>
      <c r="B2" s="12"/>
      <c r="C2" s="12"/>
      <c r="D2" t="s">
        <v>80</v>
      </c>
      <c r="E2" t="s">
        <v>81</v>
      </c>
      <c r="F2" t="s">
        <v>82</v>
      </c>
      <c r="G2" t="s">
        <v>83</v>
      </c>
      <c r="H2" t="s">
        <v>84</v>
      </c>
      <c r="I2" t="s">
        <v>80</v>
      </c>
      <c r="J2" t="s">
        <v>81</v>
      </c>
      <c r="K2" t="s">
        <v>82</v>
      </c>
      <c r="L2" t="s">
        <v>83</v>
      </c>
      <c r="M2" t="s">
        <v>84</v>
      </c>
      <c r="Q2">
        <v>7.93</v>
      </c>
      <c r="T2" s="9" t="s">
        <v>85</v>
      </c>
      <c r="U2" s="9"/>
      <c r="V2" s="9"/>
      <c r="W2" s="7"/>
    </row>
    <row r="3" spans="1:23" x14ac:dyDescent="0.4">
      <c r="A3" s="12" t="s">
        <v>86</v>
      </c>
      <c r="D3">
        <v>0.59288665310304189</v>
      </c>
      <c r="I3">
        <v>2.3384954989135176</v>
      </c>
      <c r="Q3">
        <v>7.41</v>
      </c>
      <c r="T3" s="7"/>
      <c r="U3" s="7"/>
      <c r="V3" s="7"/>
      <c r="W3" s="7"/>
    </row>
    <row r="4" spans="1:23" x14ac:dyDescent="0.4">
      <c r="A4" s="12" t="s">
        <v>87</v>
      </c>
      <c r="D4">
        <v>0.1418938230820066</v>
      </c>
      <c r="I4">
        <v>2.0149507305470493</v>
      </c>
      <c r="T4" s="16"/>
      <c r="U4" s="39" t="s">
        <v>88</v>
      </c>
      <c r="V4" s="39"/>
      <c r="W4" s="39"/>
    </row>
    <row r="5" spans="1:23" x14ac:dyDescent="0.4">
      <c r="A5" s="12" t="s">
        <v>89</v>
      </c>
      <c r="C5" s="12" t="s">
        <v>90</v>
      </c>
      <c r="D5">
        <v>0.29965434044703088</v>
      </c>
      <c r="I5">
        <v>2.1014099783080109</v>
      </c>
      <c r="T5" s="7"/>
      <c r="U5" s="7"/>
      <c r="V5" s="7"/>
      <c r="W5" s="7"/>
    </row>
    <row r="6" spans="1:23" x14ac:dyDescent="0.4">
      <c r="A6" s="12" t="s">
        <v>91</v>
      </c>
      <c r="C6" s="12" t="s">
        <v>92</v>
      </c>
      <c r="D6">
        <v>0.19558542597315487</v>
      </c>
      <c r="E6">
        <f>D6</f>
        <v>0.19558542597315487</v>
      </c>
      <c r="F6">
        <f>E6</f>
        <v>0.19558542597315487</v>
      </c>
      <c r="I6">
        <v>2.0662135200027132</v>
      </c>
      <c r="T6" s="7"/>
      <c r="U6" s="7"/>
      <c r="V6" s="7"/>
      <c r="W6" s="7"/>
    </row>
    <row r="7" spans="1:23" x14ac:dyDescent="0.4">
      <c r="A7" s="12" t="s">
        <v>93</v>
      </c>
      <c r="C7" t="s">
        <v>94</v>
      </c>
      <c r="E7">
        <v>7.459999999999134E-2</v>
      </c>
      <c r="F7">
        <v>7.459999999999134E-2</v>
      </c>
      <c r="J7">
        <v>2.1172295284039633</v>
      </c>
      <c r="K7">
        <v>2.1172295284039633</v>
      </c>
      <c r="T7" s="7"/>
      <c r="U7" s="7"/>
      <c r="V7" s="7"/>
      <c r="W7" s="7"/>
    </row>
    <row r="8" spans="1:23" x14ac:dyDescent="0.4">
      <c r="A8" s="12" t="s">
        <v>95</v>
      </c>
      <c r="B8" s="15">
        <v>2026</v>
      </c>
      <c r="C8" t="s">
        <v>96</v>
      </c>
      <c r="E8">
        <v>1.1999999999989797E-2</v>
      </c>
      <c r="F8">
        <v>1.1999999999989797E-2</v>
      </c>
      <c r="J8">
        <v>2.4775326464501868</v>
      </c>
      <c r="K8">
        <v>2.4775326464501868</v>
      </c>
      <c r="T8" s="7"/>
      <c r="U8" s="7"/>
      <c r="V8" s="7"/>
      <c r="W8" s="7"/>
    </row>
    <row r="9" spans="1:23" x14ac:dyDescent="0.4">
      <c r="A9" s="12" t="s">
        <v>97</v>
      </c>
      <c r="B9" s="15"/>
      <c r="C9" t="s">
        <v>98</v>
      </c>
      <c r="E9">
        <v>0.31419999999999781</v>
      </c>
      <c r="F9">
        <v>3.7237954138857887E-2</v>
      </c>
      <c r="G9">
        <v>-0.37186204586114879</v>
      </c>
      <c r="H9">
        <v>9.4899999999999998E-2</v>
      </c>
      <c r="J9">
        <v>2.9146428614397424</v>
      </c>
      <c r="K9">
        <v>4.2052187915124328</v>
      </c>
      <c r="L9">
        <v>1.2790759300726982</v>
      </c>
      <c r="M9">
        <v>1.15E-2</v>
      </c>
      <c r="T9" s="7"/>
      <c r="U9" s="7"/>
      <c r="V9" s="7"/>
      <c r="W9" s="7"/>
    </row>
    <row r="10" spans="1:23" x14ac:dyDescent="0.4">
      <c r="A10" s="12" t="s">
        <v>99</v>
      </c>
      <c r="B10" s="15"/>
      <c r="C10" t="s">
        <v>100</v>
      </c>
      <c r="E10">
        <v>0.34719999999999196</v>
      </c>
      <c r="F10">
        <v>0.16448528229211501</v>
      </c>
      <c r="G10">
        <v>-0.2409147177078852</v>
      </c>
      <c r="H10">
        <v>5.8200000000000002E-2</v>
      </c>
      <c r="J10">
        <v>3.4136437092922023</v>
      </c>
      <c r="K10">
        <v>4.9535066852179677</v>
      </c>
      <c r="L10">
        <v>1.5181629759257709</v>
      </c>
      <c r="M10">
        <v>2.1700000000000004E-2</v>
      </c>
      <c r="T10" s="7"/>
      <c r="U10" s="7"/>
      <c r="V10" s="7"/>
      <c r="W10" s="7"/>
    </row>
    <row r="11" spans="1:23" x14ac:dyDescent="0.4">
      <c r="A11" s="12" t="s">
        <v>101</v>
      </c>
      <c r="B11" s="15">
        <v>2027</v>
      </c>
      <c r="C11" t="s">
        <v>94</v>
      </c>
      <c r="E11">
        <v>0.37290000000000934</v>
      </c>
      <c r="F11">
        <v>-4.7405347050610835E-3</v>
      </c>
      <c r="G11">
        <v>-0.17834053470506817</v>
      </c>
      <c r="H11">
        <v>-0.1993</v>
      </c>
      <c r="J11">
        <v>3.6485000308502213</v>
      </c>
      <c r="K11">
        <v>5.098868580327065</v>
      </c>
      <c r="L11">
        <v>1.4526685494768394</v>
      </c>
      <c r="M11">
        <v>-2.3E-3</v>
      </c>
      <c r="T11" s="7"/>
      <c r="U11" s="7"/>
      <c r="V11" s="7"/>
      <c r="W11" s="7"/>
    </row>
    <row r="12" spans="1:23" x14ac:dyDescent="0.4">
      <c r="A12" s="12" t="s">
        <v>102</v>
      </c>
      <c r="B12" s="15"/>
      <c r="C12" t="s">
        <v>103</v>
      </c>
      <c r="E12">
        <v>0.31779999999999031</v>
      </c>
      <c r="F12">
        <v>-0.10748470879722305</v>
      </c>
      <c r="G12">
        <v>-0.15728470879721179</v>
      </c>
      <c r="H12">
        <v>-0.26800000000000002</v>
      </c>
      <c r="J12">
        <v>3.3288401336347917</v>
      </c>
      <c r="K12">
        <v>4.43652940172512</v>
      </c>
      <c r="L12">
        <v>1.1708892680903349</v>
      </c>
      <c r="M12">
        <v>-6.3200000000000006E-2</v>
      </c>
      <c r="T12" s="7"/>
      <c r="U12" s="7"/>
      <c r="V12" s="7"/>
      <c r="W12" s="7"/>
    </row>
    <row r="13" spans="1:23" x14ac:dyDescent="0.4">
      <c r="A13" s="12" t="s">
        <v>104</v>
      </c>
      <c r="B13" s="15"/>
      <c r="C13" t="s">
        <v>90</v>
      </c>
      <c r="E13">
        <v>0.34440000000000026</v>
      </c>
      <c r="F13">
        <v>0.15104245319614851</v>
      </c>
      <c r="G13">
        <v>-9.1557546803855416E-2</v>
      </c>
      <c r="H13">
        <v>-0.1018</v>
      </c>
      <c r="J13">
        <v>2.8203290161578076</v>
      </c>
      <c r="K13">
        <v>3.5241987584447632</v>
      </c>
      <c r="L13">
        <v>0.87336974228695985</v>
      </c>
      <c r="M13">
        <v>-0.16949999999999998</v>
      </c>
      <c r="T13" s="7"/>
      <c r="U13" s="7"/>
      <c r="V13" s="7"/>
      <c r="W13" s="7"/>
    </row>
    <row r="14" spans="1:23" x14ac:dyDescent="0.4">
      <c r="A14" s="12" t="s">
        <v>105</v>
      </c>
      <c r="B14" s="15"/>
      <c r="C14" t="s">
        <v>92</v>
      </c>
      <c r="E14">
        <v>0.35619999999998431</v>
      </c>
      <c r="F14">
        <v>0.1726598016436709</v>
      </c>
      <c r="G14">
        <v>-7.92401983563229E-2</v>
      </c>
      <c r="H14">
        <v>-0.1043</v>
      </c>
      <c r="J14">
        <v>2.2387540023895092</v>
      </c>
      <c r="K14">
        <v>2.5277856524037245</v>
      </c>
      <c r="L14">
        <v>0.59973165001422479</v>
      </c>
      <c r="M14">
        <v>-0.31069999999999998</v>
      </c>
      <c r="T14" s="7"/>
      <c r="U14" s="7"/>
      <c r="V14" s="7"/>
      <c r="W14" s="7"/>
    </row>
    <row r="15" spans="1:23" x14ac:dyDescent="0.4">
      <c r="A15" s="12"/>
      <c r="B15" s="12"/>
      <c r="C15" s="12"/>
      <c r="T15" s="7"/>
      <c r="U15" s="7"/>
      <c r="V15" s="7"/>
      <c r="W15" s="7"/>
    </row>
    <row r="16" spans="1:23" x14ac:dyDescent="0.4">
      <c r="A16" s="12"/>
      <c r="B16" s="12"/>
      <c r="C16" s="12"/>
      <c r="T16" s="7"/>
      <c r="U16" s="7"/>
      <c r="V16" s="7"/>
      <c r="W16" s="7"/>
    </row>
    <row r="17" spans="1:23" x14ac:dyDescent="0.4">
      <c r="A17" s="12"/>
      <c r="B17" s="12"/>
      <c r="C17" s="12"/>
      <c r="T17" s="7"/>
      <c r="U17" s="7"/>
      <c r="V17" s="7"/>
      <c r="W17" s="7"/>
    </row>
    <row r="18" spans="1:23" x14ac:dyDescent="0.4">
      <c r="T18" s="7"/>
      <c r="U18" s="7"/>
      <c r="V18" s="7"/>
      <c r="W18" s="7"/>
    </row>
    <row r="19" spans="1:23" x14ac:dyDescent="0.4">
      <c r="T19" s="7"/>
      <c r="U19" s="7"/>
      <c r="V19" s="7"/>
      <c r="W19" s="7"/>
    </row>
    <row r="20" spans="1:23" x14ac:dyDescent="0.4">
      <c r="T20" s="10" t="s">
        <v>106</v>
      </c>
      <c r="U20" s="10" t="s">
        <v>107</v>
      </c>
      <c r="V20" s="10"/>
      <c r="W20" s="7"/>
    </row>
    <row r="21" spans="1:23" x14ac:dyDescent="0.4">
      <c r="T21" s="10" t="s">
        <v>108</v>
      </c>
      <c r="U21" s="10"/>
      <c r="V21" s="10"/>
      <c r="W21" s="7"/>
    </row>
    <row r="23" spans="1:23" ht="14.5" x14ac:dyDescent="0.35">
      <c r="T23" t="s">
        <v>109</v>
      </c>
      <c r="U23" s="6" t="s">
        <v>110</v>
      </c>
    </row>
  </sheetData>
  <mergeCells count="1">
    <mergeCell ref="U4:W4"/>
  </mergeCells>
  <phoneticPr fontId="9"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2D41A-73FA-4DA4-99AA-FC46589465A2}">
  <sheetPr>
    <tabColor rgb="FF00B0F0"/>
  </sheetPr>
  <dimension ref="A1:B10"/>
  <sheetViews>
    <sheetView tabSelected="1" zoomScale="90" zoomScaleNormal="90" workbookViewId="0"/>
  </sheetViews>
  <sheetFormatPr defaultRowHeight="14.5" x14ac:dyDescent="0.35"/>
  <cols>
    <col min="1" max="1" width="21" customWidth="1"/>
    <col min="2" max="2" width="102.54296875" customWidth="1"/>
  </cols>
  <sheetData>
    <row r="1" spans="1:2" ht="29" x14ac:dyDescent="0.35">
      <c r="A1" s="45" t="s">
        <v>328</v>
      </c>
      <c r="B1" s="44" t="s">
        <v>329</v>
      </c>
    </row>
    <row r="2" spans="1:2" ht="29" x14ac:dyDescent="0.35">
      <c r="A2" s="45" t="s">
        <v>330</v>
      </c>
      <c r="B2" s="44" t="s">
        <v>338</v>
      </c>
    </row>
    <row r="3" spans="1:2" ht="43.5" x14ac:dyDescent="0.35">
      <c r="A3" s="45" t="s">
        <v>314</v>
      </c>
      <c r="B3" s="44" t="s">
        <v>343</v>
      </c>
    </row>
    <row r="4" spans="1:2" ht="43.5" x14ac:dyDescent="0.35">
      <c r="A4" s="45" t="s">
        <v>331</v>
      </c>
      <c r="B4" s="44" t="s">
        <v>339</v>
      </c>
    </row>
    <row r="5" spans="1:2" ht="29" x14ac:dyDescent="0.35">
      <c r="A5" s="45" t="s">
        <v>332</v>
      </c>
      <c r="B5" s="44" t="s">
        <v>340</v>
      </c>
    </row>
    <row r="6" spans="1:2" ht="29.5" customHeight="1" x14ac:dyDescent="0.35">
      <c r="A6" s="45" t="s">
        <v>333</v>
      </c>
      <c r="B6" s="44" t="s">
        <v>342</v>
      </c>
    </row>
    <row r="7" spans="1:2" ht="45.5" customHeight="1" x14ac:dyDescent="0.35">
      <c r="A7" s="45" t="s">
        <v>334</v>
      </c>
      <c r="B7" s="44" t="s">
        <v>344</v>
      </c>
    </row>
    <row r="8" spans="1:2" s="43" customFormat="1" x14ac:dyDescent="0.35">
      <c r="A8" s="46" t="s">
        <v>335</v>
      </c>
      <c r="B8" s="47" t="s">
        <v>341</v>
      </c>
    </row>
    <row r="9" spans="1:2" x14ac:dyDescent="0.35">
      <c r="A9" s="45" t="s">
        <v>336</v>
      </c>
      <c r="B9" s="48" t="s">
        <v>337</v>
      </c>
    </row>
    <row r="10" spans="1:2" x14ac:dyDescent="0.35">
      <c r="A10"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CED4A-435F-41DB-827D-7B2620AB7792}">
  <dimension ref="A1"/>
  <sheetViews>
    <sheetView zoomScale="80" zoomScaleNormal="80" workbookViewId="0">
      <selection sqref="A1:XFD1"/>
    </sheetView>
  </sheetViews>
  <sheetFormatPr defaultRowHeight="14.5" x14ac:dyDescent="0.35"/>
  <sheetData>
    <row r="1" s="41" customFormat="1" x14ac:dyDescent="0.3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DCA5B-4835-4EC6-9D30-744FBF6CBF47}">
  <sheetPr codeName="Sheet46"/>
  <dimension ref="A1:J21"/>
  <sheetViews>
    <sheetView zoomScale="80" zoomScaleNormal="80" workbookViewId="0"/>
  </sheetViews>
  <sheetFormatPr defaultRowHeight="14.5" x14ac:dyDescent="0.35"/>
  <cols>
    <col min="1" max="1" width="23.26953125" customWidth="1"/>
    <col min="2" max="2" width="19.1796875" bestFit="1" customWidth="1"/>
    <col min="3" max="3" width="10.54296875" bestFit="1" customWidth="1"/>
  </cols>
  <sheetData>
    <row r="1" spans="1:10" s="28" customFormat="1" x14ac:dyDescent="0.35">
      <c r="A1" s="28" t="s">
        <v>111</v>
      </c>
    </row>
    <row r="2" spans="1:10" x14ac:dyDescent="0.35">
      <c r="A2" s="11" t="s">
        <v>112</v>
      </c>
    </row>
    <row r="3" spans="1:10" x14ac:dyDescent="0.35">
      <c r="A3" t="s">
        <v>113</v>
      </c>
    </row>
    <row r="4" spans="1:10" x14ac:dyDescent="0.35">
      <c r="A4" s="30"/>
      <c r="J4" s="11"/>
    </row>
    <row r="5" spans="1:10" x14ac:dyDescent="0.35">
      <c r="A5" s="11" t="s">
        <v>207</v>
      </c>
      <c r="B5" s="11" t="s">
        <v>326</v>
      </c>
      <c r="C5" s="11" t="s">
        <v>114</v>
      </c>
      <c r="D5" s="11" t="s">
        <v>115</v>
      </c>
      <c r="E5" s="11" t="s">
        <v>116</v>
      </c>
      <c r="F5" s="11" t="s">
        <v>117</v>
      </c>
      <c r="G5" s="11" t="s">
        <v>118</v>
      </c>
    </row>
    <row r="6" spans="1:10" x14ac:dyDescent="0.35">
      <c r="A6" s="33" t="s">
        <v>119</v>
      </c>
      <c r="B6" t="s">
        <v>120</v>
      </c>
      <c r="C6">
        <v>0</v>
      </c>
      <c r="D6" s="14">
        <v>3.225806451612903</v>
      </c>
      <c r="E6" s="14">
        <v>38.70967741935484</v>
      </c>
      <c r="F6" s="14">
        <v>54.838709677419352</v>
      </c>
      <c r="G6" s="14">
        <v>3.225806451612903</v>
      </c>
      <c r="H6" s="14"/>
    </row>
    <row r="7" spans="1:10" x14ac:dyDescent="0.35">
      <c r="A7" s="11"/>
      <c r="B7" t="s">
        <v>121</v>
      </c>
      <c r="C7">
        <v>0</v>
      </c>
      <c r="D7" s="14">
        <v>9.67741935483871</v>
      </c>
      <c r="E7" s="14">
        <v>32.258064516129032</v>
      </c>
      <c r="F7" s="14">
        <v>58.064516129032256</v>
      </c>
      <c r="G7" s="14">
        <v>0</v>
      </c>
      <c r="H7" s="14"/>
    </row>
    <row r="8" spans="1:10" x14ac:dyDescent="0.35">
      <c r="A8" s="33" t="s">
        <v>122</v>
      </c>
      <c r="B8" t="s">
        <v>120</v>
      </c>
      <c r="C8" s="14">
        <v>2.8571428571428572</v>
      </c>
      <c r="D8" s="14">
        <v>28.571428571428569</v>
      </c>
      <c r="E8" s="14">
        <v>34.285714285714285</v>
      </c>
      <c r="F8" s="14">
        <v>34.285714285714285</v>
      </c>
      <c r="G8" s="14">
        <v>0</v>
      </c>
      <c r="H8" s="22"/>
    </row>
    <row r="9" spans="1:10" x14ac:dyDescent="0.35">
      <c r="A9" s="36"/>
      <c r="B9" t="s">
        <v>121</v>
      </c>
      <c r="C9" s="14">
        <v>2.8571428571428572</v>
      </c>
      <c r="D9" s="14">
        <v>54.285714285714285</v>
      </c>
      <c r="E9" s="14">
        <v>20</v>
      </c>
      <c r="F9" s="14">
        <v>22.857142857142858</v>
      </c>
      <c r="G9" s="14">
        <v>0</v>
      </c>
      <c r="H9" s="22"/>
    </row>
    <row r="11" spans="1:10" x14ac:dyDescent="0.35">
      <c r="A11" s="30"/>
    </row>
    <row r="12" spans="1:10" x14ac:dyDescent="0.35">
      <c r="A12" s="30"/>
    </row>
    <row r="17" spans="1:1" x14ac:dyDescent="0.35">
      <c r="A17" s="31"/>
    </row>
    <row r="18" spans="1:1" x14ac:dyDescent="0.35">
      <c r="A18" s="32"/>
    </row>
    <row r="19" spans="1:1" x14ac:dyDescent="0.35">
      <c r="A19" s="32"/>
    </row>
    <row r="20" spans="1:1" x14ac:dyDescent="0.35">
      <c r="A20" s="32"/>
    </row>
    <row r="21" spans="1:1" x14ac:dyDescent="0.35">
      <c r="A21" s="32"/>
    </row>
  </sheetData>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00463-C581-42E2-8DD0-2FB99A42A6EE}">
  <dimension ref="A1:C22"/>
  <sheetViews>
    <sheetView zoomScale="80" zoomScaleNormal="80" workbookViewId="0"/>
  </sheetViews>
  <sheetFormatPr defaultRowHeight="14.5" x14ac:dyDescent="0.35"/>
  <cols>
    <col min="1" max="1" width="22.26953125" customWidth="1"/>
    <col min="2" max="2" width="11.81640625" customWidth="1"/>
    <col min="3" max="3" width="10.453125" bestFit="1" customWidth="1"/>
  </cols>
  <sheetData>
    <row r="1" spans="1:3" s="28" customFormat="1" x14ac:dyDescent="0.35">
      <c r="A1" s="28" t="s">
        <v>123</v>
      </c>
    </row>
    <row r="2" spans="1:3" x14ac:dyDescent="0.35">
      <c r="A2" s="11" t="s">
        <v>124</v>
      </c>
    </row>
    <row r="3" spans="1:3" x14ac:dyDescent="0.35">
      <c r="A3" t="s">
        <v>125</v>
      </c>
      <c r="C3" s="30"/>
    </row>
    <row r="4" spans="1:3" x14ac:dyDescent="0.35">
      <c r="A4" s="30"/>
      <c r="C4" s="30"/>
    </row>
    <row r="5" spans="1:3" x14ac:dyDescent="0.35">
      <c r="A5" s="11" t="s">
        <v>207</v>
      </c>
      <c r="B5" s="33" t="s">
        <v>119</v>
      </c>
      <c r="C5" s="33" t="s">
        <v>122</v>
      </c>
    </row>
    <row r="6" spans="1:3" x14ac:dyDescent="0.35">
      <c r="A6" t="s">
        <v>126</v>
      </c>
      <c r="B6" s="13">
        <v>0</v>
      </c>
      <c r="C6" s="13">
        <v>0</v>
      </c>
    </row>
    <row r="7" spans="1:3" x14ac:dyDescent="0.35">
      <c r="A7" t="s">
        <v>127</v>
      </c>
      <c r="B7" s="13">
        <v>0</v>
      </c>
      <c r="C7" s="13">
        <v>0</v>
      </c>
    </row>
    <row r="8" spans="1:3" x14ac:dyDescent="0.35">
      <c r="A8" t="s">
        <v>128</v>
      </c>
      <c r="B8" s="13">
        <v>0</v>
      </c>
      <c r="C8" s="13">
        <v>2.8571428571428572</v>
      </c>
    </row>
    <row r="9" spans="1:3" x14ac:dyDescent="0.35">
      <c r="A9" t="s">
        <v>129</v>
      </c>
      <c r="B9" s="13">
        <v>10</v>
      </c>
      <c r="C9" s="13">
        <v>5.7142857142857144</v>
      </c>
    </row>
    <row r="10" spans="1:3" x14ac:dyDescent="0.35">
      <c r="A10" t="s">
        <v>130</v>
      </c>
      <c r="B10" s="13">
        <v>26.666666666666668</v>
      </c>
      <c r="C10" s="13">
        <v>28.571428571428569</v>
      </c>
    </row>
    <row r="11" spans="1:3" x14ac:dyDescent="0.35">
      <c r="A11" t="s">
        <v>131</v>
      </c>
      <c r="B11" s="13">
        <v>56.666666666666664</v>
      </c>
      <c r="C11" s="13">
        <v>54.285714285714285</v>
      </c>
    </row>
    <row r="12" spans="1:3" s="20" customFormat="1" x14ac:dyDescent="0.35">
      <c r="A12" s="20" t="s">
        <v>132</v>
      </c>
      <c r="B12" s="34">
        <v>6.666666666666667</v>
      </c>
      <c r="C12" s="34">
        <v>8.5714285714285712</v>
      </c>
    </row>
    <row r="13" spans="1:3" x14ac:dyDescent="0.35">
      <c r="B13" s="13"/>
      <c r="C13" s="21"/>
    </row>
    <row r="14" spans="1:3" x14ac:dyDescent="0.35">
      <c r="A14" s="11"/>
      <c r="B14" s="33" t="s">
        <v>119</v>
      </c>
      <c r="C14" s="33" t="s">
        <v>122</v>
      </c>
    </row>
    <row r="15" spans="1:3" x14ac:dyDescent="0.35">
      <c r="A15" t="s">
        <v>133</v>
      </c>
      <c r="B15" s="17">
        <v>40</v>
      </c>
      <c r="C15" s="17">
        <v>-25</v>
      </c>
    </row>
    <row r="16" spans="1:3" x14ac:dyDescent="0.35">
      <c r="A16" t="s">
        <v>134</v>
      </c>
      <c r="B16" s="17">
        <v>50</v>
      </c>
      <c r="C16" s="17">
        <v>40</v>
      </c>
    </row>
    <row r="17" spans="1:3" x14ac:dyDescent="0.35">
      <c r="A17" t="s">
        <v>135</v>
      </c>
      <c r="B17" s="17">
        <v>0</v>
      </c>
      <c r="C17" s="17">
        <v>75</v>
      </c>
    </row>
    <row r="18" spans="1:3" x14ac:dyDescent="0.35">
      <c r="A18" t="s">
        <v>136</v>
      </c>
      <c r="B18" s="17">
        <v>75</v>
      </c>
      <c r="C18" s="17">
        <v>100</v>
      </c>
    </row>
    <row r="22" spans="1:3" x14ac:dyDescent="0.35">
      <c r="A22" s="31"/>
    </row>
  </sheetData>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045A9-1612-4FC5-BD0C-6A21E741752D}">
  <dimension ref="A1:C21"/>
  <sheetViews>
    <sheetView zoomScale="80" zoomScaleNormal="80" workbookViewId="0"/>
  </sheetViews>
  <sheetFormatPr defaultRowHeight="14.5" x14ac:dyDescent="0.35"/>
  <cols>
    <col min="1" max="1" width="22.26953125" customWidth="1"/>
    <col min="2" max="2" width="12.54296875" customWidth="1"/>
    <col min="3" max="3" width="12.81640625" customWidth="1"/>
  </cols>
  <sheetData>
    <row r="1" spans="1:3" s="28" customFormat="1" x14ac:dyDescent="0.35">
      <c r="A1" s="28" t="s">
        <v>137</v>
      </c>
    </row>
    <row r="2" spans="1:3" x14ac:dyDescent="0.35">
      <c r="A2" s="11" t="s">
        <v>138</v>
      </c>
    </row>
    <row r="3" spans="1:3" x14ac:dyDescent="0.35">
      <c r="A3" t="s">
        <v>139</v>
      </c>
    </row>
    <row r="4" spans="1:3" x14ac:dyDescent="0.35">
      <c r="A4" s="30"/>
    </row>
    <row r="5" spans="1:3" x14ac:dyDescent="0.35">
      <c r="A5" s="11" t="s">
        <v>207</v>
      </c>
      <c r="B5" s="33" t="s">
        <v>119</v>
      </c>
      <c r="C5" s="33" t="s">
        <v>122</v>
      </c>
    </row>
    <row r="6" spans="1:3" x14ac:dyDescent="0.35">
      <c r="A6" t="s">
        <v>140</v>
      </c>
      <c r="B6">
        <v>0</v>
      </c>
      <c r="C6" s="17">
        <v>0</v>
      </c>
    </row>
    <row r="7" spans="1:3" x14ac:dyDescent="0.35">
      <c r="A7" t="s">
        <v>141</v>
      </c>
      <c r="B7" s="14">
        <v>24.137931034482758</v>
      </c>
      <c r="C7" s="14">
        <v>5.7142857142857144</v>
      </c>
    </row>
    <row r="8" spans="1:3" x14ac:dyDescent="0.35">
      <c r="A8" t="s">
        <v>142</v>
      </c>
      <c r="B8" s="14">
        <v>68.965517241379317</v>
      </c>
      <c r="C8" s="14">
        <v>37.142857142857146</v>
      </c>
    </row>
    <row r="9" spans="1:3" x14ac:dyDescent="0.35">
      <c r="A9" t="s">
        <v>143</v>
      </c>
      <c r="B9" s="14">
        <v>6.8965517241379306</v>
      </c>
      <c r="C9" s="14">
        <v>42.857142857142854</v>
      </c>
    </row>
    <row r="10" spans="1:3" x14ac:dyDescent="0.35">
      <c r="A10" t="s">
        <v>144</v>
      </c>
      <c r="B10">
        <v>0</v>
      </c>
      <c r="C10" s="14">
        <v>11.428571428571429</v>
      </c>
    </row>
    <row r="11" spans="1:3" s="20" customFormat="1" x14ac:dyDescent="0.35">
      <c r="A11" s="20" t="s">
        <v>145</v>
      </c>
      <c r="B11" s="20">
        <v>0</v>
      </c>
      <c r="C11" s="37">
        <v>2.8571428571428572</v>
      </c>
    </row>
    <row r="13" spans="1:3" x14ac:dyDescent="0.35">
      <c r="B13" s="33" t="s">
        <v>119</v>
      </c>
      <c r="C13" s="33" t="s">
        <v>122</v>
      </c>
    </row>
    <row r="14" spans="1:3" x14ac:dyDescent="0.35">
      <c r="A14" t="s">
        <v>133</v>
      </c>
      <c r="B14" s="14">
        <v>2.7</v>
      </c>
      <c r="C14" s="14">
        <v>2.5</v>
      </c>
    </row>
    <row r="15" spans="1:3" x14ac:dyDescent="0.35">
      <c r="A15" t="s">
        <v>134</v>
      </c>
      <c r="B15" s="14">
        <v>3.0637931034482753</v>
      </c>
      <c r="C15" s="14">
        <v>3.5114285714285711</v>
      </c>
    </row>
    <row r="16" spans="1:3" x14ac:dyDescent="0.35">
      <c r="A16" t="s">
        <v>135</v>
      </c>
      <c r="B16" s="14">
        <v>4</v>
      </c>
      <c r="C16" s="14">
        <v>5</v>
      </c>
    </row>
    <row r="17" spans="1:3" x14ac:dyDescent="0.35">
      <c r="A17" t="s">
        <v>136</v>
      </c>
      <c r="B17" s="14">
        <f>B16-B14</f>
        <v>1.2999999999999998</v>
      </c>
      <c r="C17" s="14">
        <v>2.5</v>
      </c>
    </row>
    <row r="21" spans="1:3" x14ac:dyDescent="0.35">
      <c r="A21" s="31"/>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F12C1-A7DF-4A2D-B78D-2044DC38ED4E}">
  <dimension ref="A1:C19"/>
  <sheetViews>
    <sheetView zoomScale="80" zoomScaleNormal="80" workbookViewId="0"/>
  </sheetViews>
  <sheetFormatPr defaultRowHeight="14.5" x14ac:dyDescent="0.35"/>
  <cols>
    <col min="1" max="1" width="33.1796875" customWidth="1"/>
    <col min="2" max="2" width="12.1796875" customWidth="1"/>
    <col min="3" max="3" width="12.7265625" customWidth="1"/>
  </cols>
  <sheetData>
    <row r="1" spans="1:3" s="28" customFormat="1" x14ac:dyDescent="0.35">
      <c r="A1" s="28" t="s">
        <v>146</v>
      </c>
    </row>
    <row r="2" spans="1:3" x14ac:dyDescent="0.35">
      <c r="A2" s="11" t="s">
        <v>147</v>
      </c>
    </row>
    <row r="3" spans="1:3" x14ac:dyDescent="0.35">
      <c r="A3" t="s">
        <v>148</v>
      </c>
    </row>
    <row r="5" spans="1:3" x14ac:dyDescent="0.35">
      <c r="A5" s="11" t="s">
        <v>207</v>
      </c>
      <c r="B5" s="33" t="s">
        <v>119</v>
      </c>
      <c r="C5" s="33" t="s">
        <v>122</v>
      </c>
    </row>
    <row r="6" spans="1:3" x14ac:dyDescent="0.35">
      <c r="A6" t="s">
        <v>149</v>
      </c>
      <c r="B6" s="14">
        <v>0</v>
      </c>
      <c r="C6" s="14">
        <v>17.142857142857142</v>
      </c>
    </row>
    <row r="7" spans="1:3" x14ac:dyDescent="0.35">
      <c r="A7" s="29" t="s">
        <v>150</v>
      </c>
      <c r="B7" s="14">
        <v>20</v>
      </c>
      <c r="C7" s="14">
        <v>5.7142857142857144</v>
      </c>
    </row>
    <row r="8" spans="1:3" x14ac:dyDescent="0.35">
      <c r="A8" s="29" t="s">
        <v>151</v>
      </c>
      <c r="B8" s="14">
        <v>36</v>
      </c>
      <c r="C8" s="14">
        <v>42.857142857142854</v>
      </c>
    </row>
    <row r="9" spans="1:3" x14ac:dyDescent="0.35">
      <c r="A9" s="29" t="s">
        <v>152</v>
      </c>
      <c r="B9" s="14">
        <v>20</v>
      </c>
      <c r="C9" s="14">
        <v>14.285714285714285</v>
      </c>
    </row>
    <row r="10" spans="1:3" x14ac:dyDescent="0.35">
      <c r="A10" s="29" t="s">
        <v>153</v>
      </c>
      <c r="B10" s="14">
        <v>20</v>
      </c>
      <c r="C10" s="14">
        <v>2.8571428571428572</v>
      </c>
    </row>
    <row r="11" spans="1:3" s="20" customFormat="1" x14ac:dyDescent="0.35">
      <c r="A11" s="20" t="s">
        <v>154</v>
      </c>
      <c r="B11" s="37">
        <v>4</v>
      </c>
      <c r="C11" s="37">
        <v>17.142857142857142</v>
      </c>
    </row>
    <row r="13" spans="1:3" x14ac:dyDescent="0.35">
      <c r="B13" s="33" t="s">
        <v>119</v>
      </c>
      <c r="C13" s="33" t="s">
        <v>122</v>
      </c>
    </row>
    <row r="14" spans="1:3" x14ac:dyDescent="0.35">
      <c r="A14" t="s">
        <v>134</v>
      </c>
      <c r="B14">
        <v>7.72</v>
      </c>
      <c r="C14">
        <v>7.6</v>
      </c>
    </row>
    <row r="15" spans="1:3" x14ac:dyDescent="0.35">
      <c r="A15" t="s">
        <v>133</v>
      </c>
      <c r="B15">
        <v>-10</v>
      </c>
      <c r="C15">
        <v>-20</v>
      </c>
    </row>
    <row r="16" spans="1:3" x14ac:dyDescent="0.35">
      <c r="A16" t="s">
        <v>135</v>
      </c>
      <c r="B16">
        <v>40</v>
      </c>
      <c r="C16">
        <v>50</v>
      </c>
    </row>
    <row r="17" spans="1:3" x14ac:dyDescent="0.35">
      <c r="A17" t="s">
        <v>136</v>
      </c>
      <c r="B17">
        <f>B16-B15</f>
        <v>50</v>
      </c>
      <c r="C17">
        <v>70</v>
      </c>
    </row>
    <row r="19" spans="1:3" x14ac:dyDescent="0.35">
      <c r="A19" s="31"/>
    </row>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E66FB-DD74-4D56-B691-DE8328FE6563}">
  <dimension ref="A1:C17"/>
  <sheetViews>
    <sheetView zoomScale="80" zoomScaleNormal="80" workbookViewId="0"/>
  </sheetViews>
  <sheetFormatPr defaultRowHeight="14.5" x14ac:dyDescent="0.35"/>
  <cols>
    <col min="1" max="1" width="28.36328125" customWidth="1"/>
    <col min="2" max="2" width="12.453125" customWidth="1"/>
    <col min="3" max="3" width="11.81640625" customWidth="1"/>
  </cols>
  <sheetData>
    <row r="1" spans="1:3" s="28" customFormat="1" x14ac:dyDescent="0.35">
      <c r="A1" s="28" t="s">
        <v>155</v>
      </c>
    </row>
    <row r="2" spans="1:3" x14ac:dyDescent="0.35">
      <c r="A2" s="11" t="s">
        <v>156</v>
      </c>
    </row>
    <row r="3" spans="1:3" x14ac:dyDescent="0.35">
      <c r="A3" t="s">
        <v>157</v>
      </c>
    </row>
    <row r="4" spans="1:3" x14ac:dyDescent="0.35">
      <c r="A4" s="30"/>
    </row>
    <row r="5" spans="1:3" x14ac:dyDescent="0.35">
      <c r="A5" s="11" t="s">
        <v>207</v>
      </c>
      <c r="B5" s="33" t="s">
        <v>119</v>
      </c>
      <c r="C5" s="33" t="s">
        <v>122</v>
      </c>
    </row>
    <row r="6" spans="1:3" x14ac:dyDescent="0.35">
      <c r="A6" s="42" t="s">
        <v>158</v>
      </c>
      <c r="B6" s="14">
        <v>6.4516129032258061</v>
      </c>
      <c r="C6" s="14">
        <v>0</v>
      </c>
    </row>
    <row r="7" spans="1:3" x14ac:dyDescent="0.35">
      <c r="A7" s="42" t="s">
        <v>159</v>
      </c>
      <c r="B7" s="14">
        <v>29.032258064516128</v>
      </c>
      <c r="C7" s="14">
        <v>20</v>
      </c>
    </row>
    <row r="8" spans="1:3" x14ac:dyDescent="0.35">
      <c r="A8" s="42" t="s">
        <v>160</v>
      </c>
      <c r="B8" s="14">
        <v>25.806451612903224</v>
      </c>
      <c r="C8" s="14">
        <v>37.142857142857146</v>
      </c>
    </row>
    <row r="9" spans="1:3" x14ac:dyDescent="0.35">
      <c r="A9" s="42" t="s">
        <v>161</v>
      </c>
      <c r="B9" s="14">
        <v>38.70967741935484</v>
      </c>
      <c r="C9" s="14">
        <v>37.142857142857146</v>
      </c>
    </row>
    <row r="10" spans="1:3" x14ac:dyDescent="0.35">
      <c r="A10" s="42" t="s">
        <v>162</v>
      </c>
      <c r="B10" s="14">
        <v>0</v>
      </c>
      <c r="C10" s="14">
        <v>5.7142857142857144</v>
      </c>
    </row>
    <row r="11" spans="1:3" x14ac:dyDescent="0.35">
      <c r="C11" s="30"/>
    </row>
    <row r="12" spans="1:3" x14ac:dyDescent="0.35">
      <c r="A12" s="30"/>
    </row>
    <row r="13" spans="1:3" x14ac:dyDescent="0.35">
      <c r="A13" s="11"/>
      <c r="B13" s="33"/>
      <c r="C13" s="33"/>
    </row>
    <row r="17" spans="1:1" x14ac:dyDescent="0.35">
      <c r="A17" s="31"/>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979DC-3B30-4F47-A10C-D6C58A7F4D4E}">
  <dimension ref="A1:C19"/>
  <sheetViews>
    <sheetView zoomScale="80" zoomScaleNormal="80" workbookViewId="0"/>
  </sheetViews>
  <sheetFormatPr defaultRowHeight="14.5" x14ac:dyDescent="0.35"/>
  <cols>
    <col min="1" max="1" width="33.1796875" customWidth="1"/>
    <col min="2" max="2" width="11.453125" customWidth="1"/>
    <col min="3" max="3" width="11.54296875" customWidth="1"/>
  </cols>
  <sheetData>
    <row r="1" spans="1:3" s="28" customFormat="1" x14ac:dyDescent="0.35">
      <c r="A1" s="28" t="s">
        <v>163</v>
      </c>
    </row>
    <row r="2" spans="1:3" x14ac:dyDescent="0.35">
      <c r="A2" s="11" t="s">
        <v>164</v>
      </c>
    </row>
    <row r="3" spans="1:3" x14ac:dyDescent="0.35">
      <c r="A3" t="s">
        <v>165</v>
      </c>
    </row>
    <row r="4" spans="1:3" x14ac:dyDescent="0.35">
      <c r="A4" s="30"/>
    </row>
    <row r="5" spans="1:3" x14ac:dyDescent="0.35">
      <c r="A5" s="11" t="s">
        <v>327</v>
      </c>
      <c r="B5" s="33" t="s">
        <v>119</v>
      </c>
      <c r="C5" s="33" t="s">
        <v>122</v>
      </c>
    </row>
    <row r="6" spans="1:3" x14ac:dyDescent="0.35">
      <c r="A6" t="s">
        <v>166</v>
      </c>
      <c r="B6" s="14">
        <v>0</v>
      </c>
      <c r="C6" s="14">
        <v>0</v>
      </c>
    </row>
    <row r="7" spans="1:3" x14ac:dyDescent="0.35">
      <c r="A7" t="s">
        <v>167</v>
      </c>
      <c r="B7" s="14">
        <v>9.67741935483871</v>
      </c>
      <c r="C7" s="14">
        <v>8.5714285714285712</v>
      </c>
    </row>
    <row r="8" spans="1:3" x14ac:dyDescent="0.35">
      <c r="A8" t="s">
        <v>168</v>
      </c>
      <c r="B8" s="14">
        <v>51.612903225806448</v>
      </c>
      <c r="C8" s="14">
        <v>57.142857142857139</v>
      </c>
    </row>
    <row r="9" spans="1:3" x14ac:dyDescent="0.35">
      <c r="A9" t="s">
        <v>169</v>
      </c>
      <c r="B9" s="14">
        <v>32.258064516129032</v>
      </c>
      <c r="C9" s="14">
        <v>34.285714285714285</v>
      </c>
    </row>
    <row r="10" spans="1:3" x14ac:dyDescent="0.35">
      <c r="A10" t="s">
        <v>170</v>
      </c>
      <c r="B10" s="14">
        <v>6.4516129032258061</v>
      </c>
      <c r="C10" s="14">
        <v>0</v>
      </c>
    </row>
    <row r="13" spans="1:3" x14ac:dyDescent="0.35">
      <c r="A13" s="11"/>
    </row>
    <row r="14" spans="1:3" x14ac:dyDescent="0.35">
      <c r="A14" s="11"/>
      <c r="B14" s="33"/>
      <c r="C14" s="33"/>
    </row>
    <row r="15" spans="1:3" x14ac:dyDescent="0.35">
      <c r="A15" s="12"/>
      <c r="B15" s="13"/>
      <c r="C15" s="13"/>
    </row>
    <row r="16" spans="1:3" x14ac:dyDescent="0.35">
      <c r="A16" s="12"/>
    </row>
    <row r="19" spans="1:1" x14ac:dyDescent="0.35">
      <c r="A19" s="31"/>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C122-5363-4E39-83B6-59BEA3A8C48A}">
  <dimension ref="A1:C19"/>
  <sheetViews>
    <sheetView zoomScale="80" zoomScaleNormal="80" workbookViewId="0"/>
  </sheetViews>
  <sheetFormatPr defaultRowHeight="14.5" x14ac:dyDescent="0.35"/>
  <cols>
    <col min="1" max="1" width="33.1796875" customWidth="1"/>
    <col min="2" max="2" width="12.453125" customWidth="1"/>
    <col min="3" max="3" width="11.7265625" customWidth="1"/>
  </cols>
  <sheetData>
    <row r="1" spans="1:3" s="28" customFormat="1" x14ac:dyDescent="0.35">
      <c r="A1" s="28" t="s">
        <v>171</v>
      </c>
    </row>
    <row r="2" spans="1:3" x14ac:dyDescent="0.35">
      <c r="A2" s="11" t="s">
        <v>172</v>
      </c>
    </row>
    <row r="3" spans="1:3" x14ac:dyDescent="0.35">
      <c r="A3" t="s">
        <v>173</v>
      </c>
    </row>
    <row r="4" spans="1:3" x14ac:dyDescent="0.35">
      <c r="A4" s="30"/>
    </row>
    <row r="5" spans="1:3" x14ac:dyDescent="0.35">
      <c r="A5" s="11" t="s">
        <v>207</v>
      </c>
      <c r="B5" s="33" t="s">
        <v>119</v>
      </c>
      <c r="C5" s="33" t="s">
        <v>122</v>
      </c>
    </row>
    <row r="6" spans="1:3" x14ac:dyDescent="0.35">
      <c r="A6" t="s">
        <v>174</v>
      </c>
      <c r="B6" s="14">
        <v>0</v>
      </c>
      <c r="C6" s="14">
        <v>2.8571428571428572</v>
      </c>
    </row>
    <row r="7" spans="1:3" x14ac:dyDescent="0.35">
      <c r="A7" t="s">
        <v>175</v>
      </c>
      <c r="B7" s="14">
        <v>45.161290322580648</v>
      </c>
      <c r="C7" s="14">
        <v>51.428571428571423</v>
      </c>
    </row>
    <row r="8" spans="1:3" x14ac:dyDescent="0.35">
      <c r="A8" t="s">
        <v>176</v>
      </c>
      <c r="B8" s="14">
        <v>38.70967741935484</v>
      </c>
      <c r="C8" s="14">
        <v>34.285714285714285</v>
      </c>
    </row>
    <row r="9" spans="1:3" x14ac:dyDescent="0.35">
      <c r="A9" t="s">
        <v>177</v>
      </c>
      <c r="B9" s="14">
        <v>16.129032258064516</v>
      </c>
      <c r="C9" s="14">
        <v>11.428571428571429</v>
      </c>
    </row>
    <row r="10" spans="1:3" x14ac:dyDescent="0.35">
      <c r="A10" t="s">
        <v>178</v>
      </c>
      <c r="B10" s="14">
        <v>0</v>
      </c>
      <c r="C10" s="14">
        <v>0</v>
      </c>
    </row>
    <row r="11" spans="1:3" x14ac:dyDescent="0.35">
      <c r="A11" s="18"/>
      <c r="B11" s="18"/>
    </row>
    <row r="13" spans="1:3" x14ac:dyDescent="0.35">
      <c r="A13" s="11"/>
    </row>
    <row r="14" spans="1:3" x14ac:dyDescent="0.35">
      <c r="A14" s="11"/>
      <c r="B14" s="33"/>
      <c r="C14" s="33"/>
    </row>
    <row r="15" spans="1:3" x14ac:dyDescent="0.35">
      <c r="A15" s="12"/>
      <c r="B15" s="13"/>
      <c r="C15" s="13"/>
    </row>
    <row r="16" spans="1:3" x14ac:dyDescent="0.35">
      <c r="A16" s="12"/>
    </row>
    <row r="19" spans="1:1" x14ac:dyDescent="0.35">
      <c r="A19" s="31"/>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D48CD-0905-4C4A-A6DD-56BBC598CA9C}">
  <dimension ref="A1:C13"/>
  <sheetViews>
    <sheetView zoomScale="80" zoomScaleNormal="80" workbookViewId="0"/>
  </sheetViews>
  <sheetFormatPr defaultRowHeight="14.5" x14ac:dyDescent="0.35"/>
  <cols>
    <col min="1" max="1" width="33.1796875" customWidth="1"/>
    <col min="2" max="2" width="13.26953125" customWidth="1"/>
    <col min="3" max="3" width="12.1796875" customWidth="1"/>
  </cols>
  <sheetData>
    <row r="1" spans="1:3" s="28" customFormat="1" x14ac:dyDescent="0.35">
      <c r="A1" s="28" t="s">
        <v>179</v>
      </c>
    </row>
    <row r="2" spans="1:3" x14ac:dyDescent="0.35">
      <c r="A2" s="11" t="s">
        <v>180</v>
      </c>
    </row>
    <row r="3" spans="1:3" x14ac:dyDescent="0.35">
      <c r="A3" t="s">
        <v>181</v>
      </c>
    </row>
    <row r="4" spans="1:3" x14ac:dyDescent="0.35">
      <c r="A4" s="30"/>
    </row>
    <row r="5" spans="1:3" x14ac:dyDescent="0.35">
      <c r="A5" s="11" t="s">
        <v>207</v>
      </c>
      <c r="B5" s="33" t="s">
        <v>119</v>
      </c>
      <c r="C5" s="33" t="s">
        <v>122</v>
      </c>
    </row>
    <row r="6" spans="1:3" x14ac:dyDescent="0.35">
      <c r="A6" t="s">
        <v>182</v>
      </c>
      <c r="B6" s="14">
        <v>56.666666666666664</v>
      </c>
      <c r="C6" s="14">
        <v>60</v>
      </c>
    </row>
    <row r="7" spans="1:3" x14ac:dyDescent="0.35">
      <c r="A7" t="s">
        <v>183</v>
      </c>
      <c r="B7" s="14">
        <v>20</v>
      </c>
      <c r="C7" s="14">
        <v>17.142857142857142</v>
      </c>
    </row>
    <row r="8" spans="1:3" x14ac:dyDescent="0.35">
      <c r="A8" t="s">
        <v>184</v>
      </c>
      <c r="B8" s="14">
        <v>20</v>
      </c>
      <c r="C8" s="14">
        <v>20</v>
      </c>
    </row>
    <row r="9" spans="1:3" x14ac:dyDescent="0.35">
      <c r="A9" t="s">
        <v>185</v>
      </c>
      <c r="B9" s="14">
        <v>3.4482758620689653</v>
      </c>
      <c r="C9" s="14">
        <v>2.8571428571428572</v>
      </c>
    </row>
    <row r="11" spans="1:3" x14ac:dyDescent="0.35">
      <c r="A11" s="18"/>
    </row>
    <row r="13" spans="1:3" x14ac:dyDescent="0.35">
      <c r="A13" s="31"/>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99E63-1328-4F0B-A294-EC10FAD03FDB}">
  <dimension ref="A1:D17"/>
  <sheetViews>
    <sheetView zoomScale="80" zoomScaleNormal="80" workbookViewId="0"/>
  </sheetViews>
  <sheetFormatPr defaultRowHeight="14.5" x14ac:dyDescent="0.35"/>
  <cols>
    <col min="1" max="1" width="37.54296875" customWidth="1"/>
    <col min="2" max="2" width="12.54296875" customWidth="1"/>
    <col min="3" max="3" width="12.1796875" customWidth="1"/>
  </cols>
  <sheetData>
    <row r="1" spans="1:4" s="28" customFormat="1" x14ac:dyDescent="0.35">
      <c r="A1" s="28" t="s">
        <v>186</v>
      </c>
    </row>
    <row r="2" spans="1:4" x14ac:dyDescent="0.35">
      <c r="A2" s="11" t="s">
        <v>187</v>
      </c>
    </row>
    <row r="3" spans="1:4" x14ac:dyDescent="0.35">
      <c r="A3" t="s">
        <v>188</v>
      </c>
    </row>
    <row r="4" spans="1:4" x14ac:dyDescent="0.35">
      <c r="A4" s="30"/>
    </row>
    <row r="5" spans="1:4" x14ac:dyDescent="0.35">
      <c r="A5" s="11" t="s">
        <v>207</v>
      </c>
      <c r="B5" s="33" t="s">
        <v>119</v>
      </c>
      <c r="C5" s="33" t="s">
        <v>122</v>
      </c>
      <c r="D5" s="11"/>
    </row>
    <row r="6" spans="1:4" x14ac:dyDescent="0.35">
      <c r="A6" t="s">
        <v>189</v>
      </c>
      <c r="B6" s="14">
        <v>3.225806451612903</v>
      </c>
      <c r="C6" s="14">
        <v>17.142857142857142</v>
      </c>
      <c r="D6" s="14"/>
    </row>
    <row r="7" spans="1:4" x14ac:dyDescent="0.35">
      <c r="A7" t="s">
        <v>190</v>
      </c>
      <c r="B7" s="14">
        <v>12.903225806451612</v>
      </c>
      <c r="C7" s="14">
        <v>5.7142857142857144</v>
      </c>
      <c r="D7" s="14"/>
    </row>
    <row r="8" spans="1:4" x14ac:dyDescent="0.35">
      <c r="A8" t="s">
        <v>191</v>
      </c>
      <c r="B8" s="14">
        <v>12.903225806451612</v>
      </c>
      <c r="C8" s="14">
        <v>22.857142857142858</v>
      </c>
      <c r="D8" s="14"/>
    </row>
    <row r="9" spans="1:4" x14ac:dyDescent="0.35">
      <c r="A9" t="s">
        <v>192</v>
      </c>
      <c r="B9" s="14">
        <v>19.35483870967742</v>
      </c>
      <c r="C9" s="14">
        <v>22.857142857142858</v>
      </c>
      <c r="D9" s="14"/>
    </row>
    <row r="10" spans="1:4" x14ac:dyDescent="0.35">
      <c r="A10" t="s">
        <v>193</v>
      </c>
      <c r="B10" s="14">
        <v>35.483870967741936</v>
      </c>
      <c r="C10" s="14">
        <v>20</v>
      </c>
      <c r="D10" s="14"/>
    </row>
    <row r="11" spans="1:4" x14ac:dyDescent="0.35">
      <c r="A11" t="s">
        <v>194</v>
      </c>
      <c r="B11" s="14">
        <v>35.483870967741936</v>
      </c>
      <c r="C11" s="14">
        <v>77.142857142857153</v>
      </c>
      <c r="D11" s="14"/>
    </row>
    <row r="12" spans="1:4" x14ac:dyDescent="0.35">
      <c r="A12" t="s">
        <v>195</v>
      </c>
      <c r="B12" s="14">
        <v>77.41935483870968</v>
      </c>
      <c r="C12" s="14">
        <v>45.714285714285715</v>
      </c>
      <c r="D12" s="14"/>
    </row>
    <row r="13" spans="1:4" x14ac:dyDescent="0.35">
      <c r="A13" t="s">
        <v>196</v>
      </c>
      <c r="B13" s="14">
        <v>77.41935483870968</v>
      </c>
      <c r="C13" s="14">
        <v>71.428571428571431</v>
      </c>
      <c r="D13" s="14"/>
    </row>
    <row r="14" spans="1:4" x14ac:dyDescent="0.35">
      <c r="A14" t="s">
        <v>197</v>
      </c>
      <c r="B14" s="14">
        <v>0</v>
      </c>
      <c r="C14" s="14">
        <v>0</v>
      </c>
      <c r="D14" s="14"/>
    </row>
    <row r="15" spans="1:4" x14ac:dyDescent="0.35">
      <c r="A15" s="18"/>
    </row>
    <row r="17" spans="1:1" x14ac:dyDescent="0.35">
      <c r="A17" s="31"/>
    </row>
  </sheetData>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8E0A8-21AF-4BA9-A611-FB73AB610B4F}">
  <dimension ref="A1:C18"/>
  <sheetViews>
    <sheetView zoomScale="80" zoomScaleNormal="80" workbookViewId="0"/>
  </sheetViews>
  <sheetFormatPr defaultRowHeight="14.5" x14ac:dyDescent="0.35"/>
  <cols>
    <col min="1" max="1" width="33.1796875" customWidth="1"/>
    <col min="2" max="3" width="11.54296875" customWidth="1"/>
  </cols>
  <sheetData>
    <row r="1" spans="1:3" s="28" customFormat="1" x14ac:dyDescent="0.35">
      <c r="A1" s="28" t="s">
        <v>198</v>
      </c>
    </row>
    <row r="2" spans="1:3" x14ac:dyDescent="0.35">
      <c r="A2" s="11" t="s">
        <v>199</v>
      </c>
    </row>
    <row r="3" spans="1:3" x14ac:dyDescent="0.35">
      <c r="A3" t="s">
        <v>200</v>
      </c>
    </row>
    <row r="5" spans="1:3" x14ac:dyDescent="0.35">
      <c r="A5" s="11" t="s">
        <v>207</v>
      </c>
      <c r="B5" s="33" t="s">
        <v>119</v>
      </c>
      <c r="C5" s="33" t="s">
        <v>122</v>
      </c>
    </row>
    <row r="6" spans="1:3" x14ac:dyDescent="0.35">
      <c r="A6" t="s">
        <v>201</v>
      </c>
      <c r="B6" s="14">
        <v>48.387096774193552</v>
      </c>
      <c r="C6" s="14">
        <v>68.571428571428569</v>
      </c>
    </row>
    <row r="7" spans="1:3" x14ac:dyDescent="0.35">
      <c r="A7" t="s">
        <v>202</v>
      </c>
      <c r="B7" s="14">
        <v>48.387096774193552</v>
      </c>
      <c r="C7" s="14">
        <v>28.571428571428569</v>
      </c>
    </row>
    <row r="8" spans="1:3" x14ac:dyDescent="0.35">
      <c r="A8" t="s">
        <v>203</v>
      </c>
      <c r="B8" s="14">
        <v>3.225806451612903</v>
      </c>
      <c r="C8" s="14">
        <v>2.8571428571428572</v>
      </c>
    </row>
    <row r="9" spans="1:3" x14ac:dyDescent="0.35">
      <c r="C9" s="30"/>
    </row>
    <row r="10" spans="1:3" x14ac:dyDescent="0.35">
      <c r="B10" s="33"/>
      <c r="C10" s="33"/>
    </row>
    <row r="11" spans="1:3" x14ac:dyDescent="0.35">
      <c r="B11" s="35"/>
    </row>
    <row r="18" spans="1:1" x14ac:dyDescent="0.35">
      <c r="A18" s="31"/>
    </row>
  </sheetData>
  <pageMargins left="0.7" right="0.7" top="0.75" bottom="0.75" header="0.3" footer="0.3"/>
  <pageSetup paperSize="9"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37D24-8FD5-40BA-8A58-CD01F11D94A3}">
  <dimension ref="A1"/>
  <sheetViews>
    <sheetView zoomScale="80" zoomScaleNormal="80" workbookViewId="0"/>
  </sheetViews>
  <sheetFormatPr defaultRowHeight="14.5" x14ac:dyDescent="0.35"/>
  <sheetData>
    <row r="1" s="41" customFormat="1" x14ac:dyDescent="0.3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6CCB-B151-43F3-A237-142921EE2B43}">
  <dimension ref="A1:B14"/>
  <sheetViews>
    <sheetView zoomScale="80" zoomScaleNormal="80" workbookViewId="0"/>
  </sheetViews>
  <sheetFormatPr defaultRowHeight="14.5" x14ac:dyDescent="0.35"/>
  <cols>
    <col min="1" max="1" width="28.7265625" customWidth="1"/>
  </cols>
  <sheetData>
    <row r="1" spans="1:2" s="28" customFormat="1" x14ac:dyDescent="0.35">
      <c r="A1" s="28" t="s">
        <v>204</v>
      </c>
    </row>
    <row r="2" spans="1:2" x14ac:dyDescent="0.35">
      <c r="A2" s="11" t="s">
        <v>205</v>
      </c>
    </row>
    <row r="3" spans="1:2" x14ac:dyDescent="0.35">
      <c r="A3" t="s">
        <v>206</v>
      </c>
    </row>
    <row r="5" spans="1:2" x14ac:dyDescent="0.35">
      <c r="B5" s="11" t="s">
        <v>207</v>
      </c>
    </row>
    <row r="6" spans="1:2" x14ac:dyDescent="0.35">
      <c r="A6" t="s">
        <v>208</v>
      </c>
      <c r="B6" s="14">
        <v>4.4943820224719104</v>
      </c>
    </row>
    <row r="7" spans="1:2" x14ac:dyDescent="0.35">
      <c r="A7" t="s">
        <v>209</v>
      </c>
      <c r="B7" s="14">
        <v>10.112359550561798</v>
      </c>
    </row>
    <row r="8" spans="1:2" x14ac:dyDescent="0.35">
      <c r="A8" t="s">
        <v>210</v>
      </c>
      <c r="B8" s="14">
        <v>11.235955056179776</v>
      </c>
    </row>
    <row r="9" spans="1:2" x14ac:dyDescent="0.35">
      <c r="A9" t="s">
        <v>211</v>
      </c>
      <c r="B9" s="14">
        <v>12.359550561797754</v>
      </c>
    </row>
    <row r="10" spans="1:2" x14ac:dyDescent="0.35">
      <c r="A10" t="s">
        <v>212</v>
      </c>
      <c r="B10" s="14">
        <v>14.606741573033707</v>
      </c>
    </row>
    <row r="11" spans="1:2" x14ac:dyDescent="0.35">
      <c r="A11" t="s">
        <v>213</v>
      </c>
      <c r="B11" s="14">
        <v>21.348314606741575</v>
      </c>
    </row>
    <row r="12" spans="1:2" x14ac:dyDescent="0.35">
      <c r="A12" t="s">
        <v>214</v>
      </c>
      <c r="B12" s="14">
        <v>25.842696629213481</v>
      </c>
    </row>
    <row r="14" spans="1:2" x14ac:dyDescent="0.35">
      <c r="A14" s="18"/>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1F68D-DF1C-42BF-A509-172C3962AAFE}">
  <dimension ref="A1:B14"/>
  <sheetViews>
    <sheetView zoomScale="80" zoomScaleNormal="80" workbookViewId="0"/>
  </sheetViews>
  <sheetFormatPr defaultRowHeight="14.5" x14ac:dyDescent="0.35"/>
  <cols>
    <col min="1" max="1" width="26.08984375" customWidth="1"/>
  </cols>
  <sheetData>
    <row r="1" spans="1:2" s="28" customFormat="1" x14ac:dyDescent="0.35">
      <c r="A1" s="28" t="s">
        <v>215</v>
      </c>
    </row>
    <row r="2" spans="1:2" x14ac:dyDescent="0.35">
      <c r="A2" s="11" t="s">
        <v>216</v>
      </c>
    </row>
    <row r="3" spans="1:2" x14ac:dyDescent="0.35">
      <c r="A3" t="s">
        <v>217</v>
      </c>
    </row>
    <row r="5" spans="1:2" x14ac:dyDescent="0.35">
      <c r="B5" s="11" t="s">
        <v>207</v>
      </c>
    </row>
    <row r="6" spans="1:2" x14ac:dyDescent="0.35">
      <c r="A6" t="s">
        <v>218</v>
      </c>
      <c r="B6" s="14">
        <v>7.4074074074074066</v>
      </c>
    </row>
    <row r="7" spans="1:2" x14ac:dyDescent="0.35">
      <c r="A7" t="s">
        <v>219</v>
      </c>
      <c r="B7" s="14">
        <v>7.4074074074074066</v>
      </c>
    </row>
    <row r="8" spans="1:2" x14ac:dyDescent="0.35">
      <c r="A8" t="s">
        <v>220</v>
      </c>
      <c r="B8" s="14">
        <v>7.4074074074074066</v>
      </c>
    </row>
    <row r="9" spans="1:2" x14ac:dyDescent="0.35">
      <c r="A9" t="s">
        <v>221</v>
      </c>
      <c r="B9" s="14">
        <v>14.814814814814813</v>
      </c>
    </row>
    <row r="10" spans="1:2" x14ac:dyDescent="0.35">
      <c r="A10" t="s">
        <v>222</v>
      </c>
      <c r="B10" s="14">
        <v>14.814814814814813</v>
      </c>
    </row>
    <row r="11" spans="1:2" x14ac:dyDescent="0.35">
      <c r="A11" t="s">
        <v>223</v>
      </c>
      <c r="B11" s="14">
        <v>18.518518518518519</v>
      </c>
    </row>
    <row r="12" spans="1:2" x14ac:dyDescent="0.35">
      <c r="A12" t="s">
        <v>224</v>
      </c>
      <c r="B12" s="14">
        <v>29.629629629629626</v>
      </c>
    </row>
    <row r="14" spans="1:2" x14ac:dyDescent="0.35">
      <c r="A14" s="18"/>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BC94F-2EAE-4CB3-8813-5AC5490F907B}">
  <dimension ref="A1:B12"/>
  <sheetViews>
    <sheetView zoomScale="80" zoomScaleNormal="80" workbookViewId="0"/>
  </sheetViews>
  <sheetFormatPr defaultRowHeight="14.5" x14ac:dyDescent="0.35"/>
  <cols>
    <col min="1" max="1" width="21.26953125" customWidth="1"/>
  </cols>
  <sheetData>
    <row r="1" spans="1:2" s="28" customFormat="1" x14ac:dyDescent="0.35">
      <c r="A1" s="28" t="s">
        <v>225</v>
      </c>
    </row>
    <row r="2" spans="1:2" x14ac:dyDescent="0.35">
      <c r="A2" s="11" t="s">
        <v>226</v>
      </c>
    </row>
    <row r="3" spans="1:2" x14ac:dyDescent="0.35">
      <c r="A3" t="s">
        <v>227</v>
      </c>
    </row>
    <row r="4" spans="1:2" x14ac:dyDescent="0.35">
      <c r="A4" s="11"/>
    </row>
    <row r="5" spans="1:2" x14ac:dyDescent="0.35">
      <c r="B5" s="11" t="s">
        <v>207</v>
      </c>
    </row>
    <row r="6" spans="1:2" x14ac:dyDescent="0.35">
      <c r="A6" t="s">
        <v>228</v>
      </c>
      <c r="B6" s="14">
        <v>3.225806451612903</v>
      </c>
    </row>
    <row r="7" spans="1:2" x14ac:dyDescent="0.35">
      <c r="A7" t="s">
        <v>229</v>
      </c>
      <c r="B7" s="14">
        <v>6.4516129032258061</v>
      </c>
    </row>
    <row r="8" spans="1:2" x14ac:dyDescent="0.35">
      <c r="A8" t="s">
        <v>116</v>
      </c>
      <c r="B8" s="14">
        <v>12.903225806451612</v>
      </c>
    </row>
    <row r="9" spans="1:2" x14ac:dyDescent="0.35">
      <c r="A9" t="s">
        <v>230</v>
      </c>
      <c r="B9" s="14">
        <v>41.935483870967744</v>
      </c>
    </row>
    <row r="10" spans="1:2" x14ac:dyDescent="0.35">
      <c r="A10" t="s">
        <v>231</v>
      </c>
      <c r="B10" s="14">
        <v>35.483870967741936</v>
      </c>
    </row>
    <row r="12" spans="1:2" x14ac:dyDescent="0.35">
      <c r="A12" s="18"/>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CDBE1-45BA-4B50-8792-19C9FCA8469C}">
  <dimension ref="A1:B11"/>
  <sheetViews>
    <sheetView zoomScale="80" zoomScaleNormal="80" workbookViewId="0"/>
  </sheetViews>
  <sheetFormatPr defaultRowHeight="14.5" x14ac:dyDescent="0.35"/>
  <cols>
    <col min="1" max="1" width="20.6328125" customWidth="1"/>
  </cols>
  <sheetData>
    <row r="1" spans="1:2" s="28" customFormat="1" x14ac:dyDescent="0.35">
      <c r="A1" s="28" t="s">
        <v>232</v>
      </c>
    </row>
    <row r="2" spans="1:2" x14ac:dyDescent="0.35">
      <c r="A2" s="27" t="s">
        <v>233</v>
      </c>
    </row>
    <row r="3" spans="1:2" x14ac:dyDescent="0.35">
      <c r="A3" t="s">
        <v>234</v>
      </c>
    </row>
    <row r="5" spans="1:2" x14ac:dyDescent="0.35">
      <c r="B5" s="11" t="s">
        <v>207</v>
      </c>
    </row>
    <row r="6" spans="1:2" x14ac:dyDescent="0.35">
      <c r="A6" t="s">
        <v>235</v>
      </c>
      <c r="B6" s="14">
        <v>3.225806451612903</v>
      </c>
    </row>
    <row r="7" spans="1:2" x14ac:dyDescent="0.35">
      <c r="A7" t="s">
        <v>236</v>
      </c>
      <c r="B7" s="14">
        <v>19.35483870967742</v>
      </c>
    </row>
    <row r="8" spans="1:2" x14ac:dyDescent="0.35">
      <c r="A8" t="s">
        <v>237</v>
      </c>
      <c r="B8" s="14">
        <v>70.967741935483872</v>
      </c>
    </row>
    <row r="9" spans="1:2" x14ac:dyDescent="0.35">
      <c r="A9" t="s">
        <v>238</v>
      </c>
      <c r="B9" s="14">
        <v>6.4516129032258061</v>
      </c>
    </row>
    <row r="11" spans="1:2" x14ac:dyDescent="0.35">
      <c r="A11" s="18"/>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C7162-E2AF-4203-8464-A16E831DDF5E}">
  <dimension ref="A1:B19"/>
  <sheetViews>
    <sheetView zoomScale="80" zoomScaleNormal="80" workbookViewId="0"/>
  </sheetViews>
  <sheetFormatPr defaultRowHeight="14.5" x14ac:dyDescent="0.35"/>
  <cols>
    <col min="1" max="1" width="22.81640625" customWidth="1"/>
  </cols>
  <sheetData>
    <row r="1" spans="1:2" s="28" customFormat="1" x14ac:dyDescent="0.35">
      <c r="A1" s="28" t="s">
        <v>239</v>
      </c>
    </row>
    <row r="2" spans="1:2" x14ac:dyDescent="0.35">
      <c r="A2" s="11" t="s">
        <v>240</v>
      </c>
    </row>
    <row r="3" spans="1:2" x14ac:dyDescent="0.35">
      <c r="A3" t="s">
        <v>241</v>
      </c>
    </row>
    <row r="5" spans="1:2" x14ac:dyDescent="0.35">
      <c r="A5" s="11"/>
      <c r="B5" s="11" t="s">
        <v>207</v>
      </c>
    </row>
    <row r="6" spans="1:2" x14ac:dyDescent="0.35">
      <c r="A6" t="s">
        <v>242</v>
      </c>
      <c r="B6" s="14">
        <v>3.8461538461538463</v>
      </c>
    </row>
    <row r="7" spans="1:2" x14ac:dyDescent="0.35">
      <c r="A7" t="s">
        <v>243</v>
      </c>
      <c r="B7" s="14">
        <v>10.256410256410255</v>
      </c>
    </row>
    <row r="8" spans="1:2" x14ac:dyDescent="0.35">
      <c r="A8" t="s">
        <v>244</v>
      </c>
      <c r="B8" s="14">
        <v>15.384615384615385</v>
      </c>
    </row>
    <row r="9" spans="1:2" x14ac:dyDescent="0.35">
      <c r="A9" t="s">
        <v>245</v>
      </c>
      <c r="B9" s="14">
        <v>17.948717948717949</v>
      </c>
    </row>
    <row r="10" spans="1:2" x14ac:dyDescent="0.35">
      <c r="A10" t="s">
        <v>246</v>
      </c>
      <c r="B10" s="14">
        <v>23.076923076923077</v>
      </c>
    </row>
    <row r="11" spans="1:2" x14ac:dyDescent="0.35">
      <c r="A11" t="s">
        <v>247</v>
      </c>
      <c r="B11" s="14">
        <v>29.487179487179489</v>
      </c>
    </row>
    <row r="12" spans="1:2" x14ac:dyDescent="0.35">
      <c r="A12" s="11"/>
    </row>
    <row r="13" spans="1:2" x14ac:dyDescent="0.35">
      <c r="A13" s="18"/>
    </row>
    <row r="14" spans="1:2" x14ac:dyDescent="0.35">
      <c r="A14" s="11"/>
    </row>
    <row r="15" spans="1:2" x14ac:dyDescent="0.35">
      <c r="A15" s="11"/>
    </row>
    <row r="16" spans="1:2" x14ac:dyDescent="0.35">
      <c r="A16" s="11"/>
    </row>
    <row r="17" spans="1:1" x14ac:dyDescent="0.35">
      <c r="A17" s="11"/>
    </row>
    <row r="18" spans="1:1" x14ac:dyDescent="0.35">
      <c r="A18" s="11"/>
    </row>
    <row r="19" spans="1:1" x14ac:dyDescent="0.35">
      <c r="A19" s="11"/>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12AD7-F100-4A3B-B9C5-75F17D52D3D7}">
  <dimension ref="A1:D9"/>
  <sheetViews>
    <sheetView zoomScale="80" zoomScaleNormal="80" workbookViewId="0"/>
  </sheetViews>
  <sheetFormatPr defaultRowHeight="14.5" x14ac:dyDescent="0.35"/>
  <cols>
    <col min="1" max="1" width="20.453125" customWidth="1"/>
  </cols>
  <sheetData>
    <row r="1" spans="1:4" s="28" customFormat="1" x14ac:dyDescent="0.35">
      <c r="A1" s="28" t="s">
        <v>248</v>
      </c>
    </row>
    <row r="2" spans="1:4" x14ac:dyDescent="0.35">
      <c r="A2" s="27" t="s">
        <v>249</v>
      </c>
    </row>
    <row r="3" spans="1:4" x14ac:dyDescent="0.35">
      <c r="A3" t="s">
        <v>250</v>
      </c>
    </row>
    <row r="4" spans="1:4" s="26" customFormat="1" x14ac:dyDescent="0.35">
      <c r="A4" s="19"/>
    </row>
    <row r="5" spans="1:4" x14ac:dyDescent="0.35">
      <c r="A5" s="11" t="s">
        <v>207</v>
      </c>
      <c r="B5" s="11" t="s">
        <v>251</v>
      </c>
      <c r="C5" s="11" t="s">
        <v>116</v>
      </c>
      <c r="D5" s="11" t="s">
        <v>252</v>
      </c>
    </row>
    <row r="6" spans="1:4" x14ac:dyDescent="0.35">
      <c r="A6" t="s">
        <v>253</v>
      </c>
      <c r="B6" s="14">
        <v>6.4516129032258061</v>
      </c>
      <c r="C6" s="14">
        <v>61.29032258064516</v>
      </c>
      <c r="D6" s="14">
        <v>32.258064516129032</v>
      </c>
    </row>
    <row r="7" spans="1:4" x14ac:dyDescent="0.35">
      <c r="A7" t="s">
        <v>254</v>
      </c>
      <c r="B7" s="14">
        <v>61.29032258064516</v>
      </c>
      <c r="C7" s="14">
        <v>22.580645161290324</v>
      </c>
      <c r="D7" s="14">
        <v>16.129032258064516</v>
      </c>
    </row>
    <row r="9" spans="1:4" x14ac:dyDescent="0.35">
      <c r="A9" s="18"/>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0439E-10AD-4F61-9633-6CB39E62F1DA}">
  <dimension ref="A1:B10"/>
  <sheetViews>
    <sheetView zoomScale="80" zoomScaleNormal="80" workbookViewId="0"/>
  </sheetViews>
  <sheetFormatPr defaultRowHeight="14.5" x14ac:dyDescent="0.35"/>
  <cols>
    <col min="1" max="1" width="18.6328125" customWidth="1"/>
  </cols>
  <sheetData>
    <row r="1" spans="1:2" s="28" customFormat="1" x14ac:dyDescent="0.35">
      <c r="A1" s="28" t="s">
        <v>255</v>
      </c>
    </row>
    <row r="2" spans="1:2" x14ac:dyDescent="0.35">
      <c r="A2" s="11" t="s">
        <v>256</v>
      </c>
    </row>
    <row r="3" spans="1:2" x14ac:dyDescent="0.35">
      <c r="A3" t="s">
        <v>257</v>
      </c>
    </row>
    <row r="5" spans="1:2" x14ac:dyDescent="0.35">
      <c r="B5" s="11" t="s">
        <v>207</v>
      </c>
    </row>
    <row r="6" spans="1:2" x14ac:dyDescent="0.35">
      <c r="A6" t="s">
        <v>258</v>
      </c>
      <c r="B6" s="14">
        <v>12.903225806451612</v>
      </c>
    </row>
    <row r="7" spans="1:2" x14ac:dyDescent="0.35">
      <c r="A7" t="s">
        <v>259</v>
      </c>
      <c r="B7" s="14">
        <v>25.806451612903224</v>
      </c>
    </row>
    <row r="8" spans="1:2" x14ac:dyDescent="0.35">
      <c r="A8" t="s">
        <v>260</v>
      </c>
      <c r="B8" s="14">
        <v>61.29032258064516</v>
      </c>
    </row>
    <row r="10" spans="1:2" x14ac:dyDescent="0.35">
      <c r="A10" s="18"/>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EC6C9-1B49-4428-9F1D-065FE5D03E61}">
  <dimension ref="A1"/>
  <sheetViews>
    <sheetView zoomScale="80" zoomScaleNormal="80" workbookViewId="0"/>
  </sheetViews>
  <sheetFormatPr defaultRowHeight="14.5" x14ac:dyDescent="0.35"/>
  <sheetData>
    <row r="1" s="41" customFormat="1" x14ac:dyDescent="0.35"/>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A8D4E-8E89-4D51-B00A-FD958A437666}">
  <dimension ref="A1:B8"/>
  <sheetViews>
    <sheetView zoomScale="80" zoomScaleNormal="80" workbookViewId="0"/>
  </sheetViews>
  <sheetFormatPr defaultRowHeight="14.5" x14ac:dyDescent="0.35"/>
  <cols>
    <col min="1" max="1" width="27.26953125" customWidth="1"/>
  </cols>
  <sheetData>
    <row r="1" spans="1:2" s="28" customFormat="1" x14ac:dyDescent="0.35">
      <c r="A1" s="28" t="s">
        <v>261</v>
      </c>
    </row>
    <row r="2" spans="1:2" x14ac:dyDescent="0.35">
      <c r="A2" s="11" t="s">
        <v>262</v>
      </c>
    </row>
    <row r="3" spans="1:2" x14ac:dyDescent="0.35">
      <c r="A3" t="s">
        <v>263</v>
      </c>
    </row>
    <row r="4" spans="1:2" x14ac:dyDescent="0.35">
      <c r="A4" s="30"/>
    </row>
    <row r="5" spans="1:2" x14ac:dyDescent="0.35">
      <c r="B5" s="11" t="s">
        <v>207</v>
      </c>
    </row>
    <row r="6" spans="1:2" x14ac:dyDescent="0.35">
      <c r="A6" t="s">
        <v>264</v>
      </c>
      <c r="B6" s="14">
        <v>27.450980392156865</v>
      </c>
    </row>
    <row r="7" spans="1:2" x14ac:dyDescent="0.35">
      <c r="A7" t="s">
        <v>265</v>
      </c>
      <c r="B7" s="14">
        <v>41.17647058823529</v>
      </c>
    </row>
    <row r="8" spans="1:2" x14ac:dyDescent="0.35">
      <c r="A8" t="s">
        <v>266</v>
      </c>
      <c r="B8" s="14">
        <v>31.372549019607842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36685-B16A-490C-BEFF-0BB93B7FFACD}">
  <dimension ref="A1:E14"/>
  <sheetViews>
    <sheetView zoomScale="80" zoomScaleNormal="80" workbookViewId="0"/>
  </sheetViews>
  <sheetFormatPr defaultRowHeight="14.5" x14ac:dyDescent="0.35"/>
  <cols>
    <col min="1" max="1" width="35.81640625" customWidth="1"/>
  </cols>
  <sheetData>
    <row r="1" spans="1:5" s="28" customFormat="1" x14ac:dyDescent="0.35">
      <c r="A1" s="28" t="s">
        <v>267</v>
      </c>
    </row>
    <row r="2" spans="1:5" x14ac:dyDescent="0.35">
      <c r="A2" s="11" t="s">
        <v>268</v>
      </c>
    </row>
    <row r="3" spans="1:5" x14ac:dyDescent="0.35">
      <c r="A3" t="s">
        <v>269</v>
      </c>
    </row>
    <row r="5" spans="1:5" x14ac:dyDescent="0.35">
      <c r="B5" s="11" t="s">
        <v>207</v>
      </c>
    </row>
    <row r="6" spans="1:5" x14ac:dyDescent="0.35">
      <c r="A6" s="42" t="s">
        <v>270</v>
      </c>
      <c r="B6" s="14">
        <v>57.142857142857139</v>
      </c>
      <c r="C6" s="11"/>
      <c r="D6" s="11"/>
      <c r="E6" s="11"/>
    </row>
    <row r="7" spans="1:5" x14ac:dyDescent="0.35">
      <c r="A7" s="42" t="s">
        <v>275</v>
      </c>
      <c r="B7" s="14">
        <v>20</v>
      </c>
    </row>
    <row r="8" spans="1:5" x14ac:dyDescent="0.35">
      <c r="A8" s="42" t="s">
        <v>271</v>
      </c>
      <c r="B8" s="14">
        <v>57.142857142857139</v>
      </c>
    </row>
    <row r="9" spans="1:5" x14ac:dyDescent="0.35">
      <c r="A9" s="42" t="s">
        <v>274</v>
      </c>
      <c r="B9" s="14">
        <v>20</v>
      </c>
    </row>
    <row r="10" spans="1:5" x14ac:dyDescent="0.35">
      <c r="A10" s="42" t="s">
        <v>272</v>
      </c>
      <c r="B10" s="14">
        <v>57.142857142857139</v>
      </c>
    </row>
    <row r="11" spans="1:5" x14ac:dyDescent="0.35">
      <c r="A11" s="42" t="s">
        <v>273</v>
      </c>
      <c r="B11" s="14">
        <v>25.714285714285712</v>
      </c>
    </row>
    <row r="12" spans="1:5" x14ac:dyDescent="0.35">
      <c r="A12" s="42" t="s">
        <v>208</v>
      </c>
      <c r="B12" s="14">
        <v>11.428571428571429</v>
      </c>
    </row>
    <row r="14" spans="1:5" x14ac:dyDescent="0.35">
      <c r="A14" t="s">
        <v>276</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51BA9-F908-41EE-BFEE-7BA99E6CF3E6}">
  <dimension ref="A1:F8"/>
  <sheetViews>
    <sheetView zoomScale="80" zoomScaleNormal="80" workbookViewId="0"/>
  </sheetViews>
  <sheetFormatPr defaultRowHeight="14.5" x14ac:dyDescent="0.35"/>
  <cols>
    <col min="1" max="1" width="28.1796875" customWidth="1"/>
  </cols>
  <sheetData>
    <row r="1" spans="1:6" s="28" customFormat="1" x14ac:dyDescent="0.35">
      <c r="A1" s="28" t="s">
        <v>277</v>
      </c>
    </row>
    <row r="2" spans="1:6" x14ac:dyDescent="0.35">
      <c r="A2" s="11" t="s">
        <v>278</v>
      </c>
    </row>
    <row r="3" spans="1:6" x14ac:dyDescent="0.35">
      <c r="A3" t="s">
        <v>279</v>
      </c>
    </row>
    <row r="4" spans="1:6" x14ac:dyDescent="0.35">
      <c r="A4" s="30"/>
    </row>
    <row r="5" spans="1:6" x14ac:dyDescent="0.35">
      <c r="A5" s="11" t="s">
        <v>207</v>
      </c>
      <c r="B5" s="11" t="s">
        <v>280</v>
      </c>
      <c r="C5" s="11" t="s">
        <v>281</v>
      </c>
      <c r="D5" s="11" t="s">
        <v>282</v>
      </c>
      <c r="E5" s="11" t="s">
        <v>283</v>
      </c>
      <c r="F5" s="11" t="s">
        <v>284</v>
      </c>
    </row>
    <row r="6" spans="1:6" x14ac:dyDescent="0.35">
      <c r="A6" t="s">
        <v>285</v>
      </c>
      <c r="B6" s="38">
        <v>2.8571428571428572</v>
      </c>
      <c r="C6" s="38">
        <v>48.571428571428569</v>
      </c>
      <c r="D6" s="38">
        <v>34.285714285714285</v>
      </c>
      <c r="E6" s="38">
        <v>14.285714285714285</v>
      </c>
      <c r="F6" s="38">
        <v>0</v>
      </c>
    </row>
    <row r="7" spans="1:6" x14ac:dyDescent="0.35">
      <c r="A7" t="s">
        <v>286</v>
      </c>
      <c r="B7" s="38">
        <v>8.5714285714285712</v>
      </c>
      <c r="C7" s="38">
        <v>31.428571428571427</v>
      </c>
      <c r="D7" s="38">
        <v>31.428571428571427</v>
      </c>
      <c r="E7" s="38">
        <v>28.571428571428569</v>
      </c>
      <c r="F7" s="38">
        <v>0</v>
      </c>
    </row>
    <row r="8" spans="1:6" x14ac:dyDescent="0.35">
      <c r="A8" t="s">
        <v>287</v>
      </c>
      <c r="B8" s="38">
        <v>2.8571428571428572</v>
      </c>
      <c r="C8" s="38">
        <v>65.714285714285708</v>
      </c>
      <c r="D8" s="38">
        <v>28.571428571428569</v>
      </c>
      <c r="E8" s="38">
        <v>2.8571428571428572</v>
      </c>
      <c r="F8" s="38">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0E801-218E-4AEF-B131-86AEB8485C0F}">
  <dimension ref="A1:B10"/>
  <sheetViews>
    <sheetView zoomScale="80" zoomScaleNormal="80" workbookViewId="0"/>
  </sheetViews>
  <sheetFormatPr defaultRowHeight="14.5" x14ac:dyDescent="0.35"/>
  <cols>
    <col min="1" max="1" width="20.81640625" customWidth="1"/>
  </cols>
  <sheetData>
    <row r="1" spans="1:2" s="28" customFormat="1" x14ac:dyDescent="0.35">
      <c r="A1" s="28" t="s">
        <v>288</v>
      </c>
    </row>
    <row r="2" spans="1:2" x14ac:dyDescent="0.35">
      <c r="A2" s="11" t="s">
        <v>289</v>
      </c>
    </row>
    <row r="3" spans="1:2" x14ac:dyDescent="0.35">
      <c r="A3" t="s">
        <v>290</v>
      </c>
    </row>
    <row r="4" spans="1:2" x14ac:dyDescent="0.35">
      <c r="A4" s="30"/>
    </row>
    <row r="5" spans="1:2" x14ac:dyDescent="0.35">
      <c r="B5" s="11" t="s">
        <v>207</v>
      </c>
    </row>
    <row r="6" spans="1:2" x14ac:dyDescent="0.35">
      <c r="A6" t="s">
        <v>174</v>
      </c>
      <c r="B6">
        <v>2.8571428571428572</v>
      </c>
    </row>
    <row r="7" spans="1:2" x14ac:dyDescent="0.35">
      <c r="A7" t="s">
        <v>291</v>
      </c>
      <c r="B7">
        <v>17.142857142857142</v>
      </c>
    </row>
    <row r="8" spans="1:2" x14ac:dyDescent="0.35">
      <c r="A8" t="s">
        <v>292</v>
      </c>
      <c r="B8">
        <v>54.285714285714285</v>
      </c>
    </row>
    <row r="9" spans="1:2" x14ac:dyDescent="0.35">
      <c r="A9" t="s">
        <v>293</v>
      </c>
      <c r="B9">
        <v>22.857142857142858</v>
      </c>
    </row>
    <row r="10" spans="1:2" x14ac:dyDescent="0.35">
      <c r="A10" t="s">
        <v>178</v>
      </c>
      <c r="B10">
        <v>2.8571428571428572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AFC9C-C75D-49A6-BDF8-560274D5B143}">
  <dimension ref="A1:B17"/>
  <sheetViews>
    <sheetView zoomScale="80" zoomScaleNormal="80" workbookViewId="0"/>
  </sheetViews>
  <sheetFormatPr defaultRowHeight="14.5" x14ac:dyDescent="0.35"/>
  <cols>
    <col min="1" max="1" width="32" customWidth="1"/>
  </cols>
  <sheetData>
    <row r="1" spans="1:2" s="28" customFormat="1" x14ac:dyDescent="0.35">
      <c r="A1" s="28" t="s">
        <v>294</v>
      </c>
    </row>
    <row r="2" spans="1:2" x14ac:dyDescent="0.35">
      <c r="A2" s="11" t="s">
        <v>295</v>
      </c>
    </row>
    <row r="3" spans="1:2" x14ac:dyDescent="0.35">
      <c r="A3" t="s">
        <v>296</v>
      </c>
    </row>
    <row r="4" spans="1:2" x14ac:dyDescent="0.35">
      <c r="A4" s="30"/>
    </row>
    <row r="5" spans="1:2" x14ac:dyDescent="0.35">
      <c r="B5" s="11" t="s">
        <v>207</v>
      </c>
    </row>
    <row r="6" spans="1:2" x14ac:dyDescent="0.35">
      <c r="A6" t="s">
        <v>297</v>
      </c>
      <c r="B6">
        <v>51.428571428571423</v>
      </c>
    </row>
    <row r="7" spans="1:2" x14ac:dyDescent="0.35">
      <c r="A7" t="s">
        <v>298</v>
      </c>
      <c r="B7">
        <v>17.142857142857142</v>
      </c>
    </row>
    <row r="8" spans="1:2" x14ac:dyDescent="0.35">
      <c r="A8" t="s">
        <v>299</v>
      </c>
      <c r="B8">
        <v>42.857142857142854</v>
      </c>
    </row>
    <row r="9" spans="1:2" x14ac:dyDescent="0.35">
      <c r="A9" t="s">
        <v>300</v>
      </c>
      <c r="B9">
        <v>14.285714285714285</v>
      </c>
    </row>
    <row r="10" spans="1:2" x14ac:dyDescent="0.35">
      <c r="A10" t="s">
        <v>208</v>
      </c>
      <c r="B10">
        <v>5.7142857142857144</v>
      </c>
    </row>
    <row r="17" spans="1:1" x14ac:dyDescent="0.35">
      <c r="A17" s="11"/>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6E858-5AFD-433A-B0BD-00927ED10041}">
  <dimension ref="A1:B14"/>
  <sheetViews>
    <sheetView zoomScale="80" zoomScaleNormal="80" workbookViewId="0"/>
  </sheetViews>
  <sheetFormatPr defaultRowHeight="14.5" x14ac:dyDescent="0.35"/>
  <cols>
    <col min="1" max="1" width="38.26953125" customWidth="1"/>
  </cols>
  <sheetData>
    <row r="1" spans="1:2" s="28" customFormat="1" x14ac:dyDescent="0.35">
      <c r="A1" s="28" t="s">
        <v>301</v>
      </c>
    </row>
    <row r="2" spans="1:2" x14ac:dyDescent="0.35">
      <c r="A2" s="11" t="s">
        <v>302</v>
      </c>
    </row>
    <row r="3" spans="1:2" x14ac:dyDescent="0.35">
      <c r="A3" t="s">
        <v>303</v>
      </c>
    </row>
    <row r="4" spans="1:2" x14ac:dyDescent="0.35">
      <c r="A4" s="30"/>
    </row>
    <row r="5" spans="1:2" x14ac:dyDescent="0.35">
      <c r="B5" s="11" t="s">
        <v>207</v>
      </c>
    </row>
    <row r="6" spans="1:2" x14ac:dyDescent="0.35">
      <c r="A6" t="s">
        <v>304</v>
      </c>
      <c r="B6">
        <v>8.5714285714285712</v>
      </c>
    </row>
    <row r="7" spans="1:2" x14ac:dyDescent="0.35">
      <c r="A7" t="s">
        <v>305</v>
      </c>
      <c r="B7">
        <v>37.142857142857146</v>
      </c>
    </row>
    <row r="8" spans="1:2" x14ac:dyDescent="0.35">
      <c r="A8" t="s">
        <v>306</v>
      </c>
      <c r="B8">
        <v>60</v>
      </c>
    </row>
    <row r="9" spans="1:2" x14ac:dyDescent="0.35">
      <c r="A9" t="s">
        <v>208</v>
      </c>
      <c r="B9">
        <v>2.8571428571428572</v>
      </c>
    </row>
    <row r="14" spans="1:2" x14ac:dyDescent="0.35">
      <c r="A14" s="11"/>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F606E-0FF6-45CD-A6AB-B533E06B4A1C}">
  <dimension ref="A1:B9"/>
  <sheetViews>
    <sheetView zoomScale="80" zoomScaleNormal="80" workbookViewId="0"/>
  </sheetViews>
  <sheetFormatPr defaultRowHeight="14.5" x14ac:dyDescent="0.35"/>
  <cols>
    <col min="1" max="1" width="29.1796875" customWidth="1"/>
  </cols>
  <sheetData>
    <row r="1" spans="1:2" s="28" customFormat="1" x14ac:dyDescent="0.35">
      <c r="A1" s="28" t="s">
        <v>307</v>
      </c>
    </row>
    <row r="2" spans="1:2" x14ac:dyDescent="0.35">
      <c r="A2" s="11" t="s">
        <v>308</v>
      </c>
    </row>
    <row r="3" spans="1:2" x14ac:dyDescent="0.35">
      <c r="A3" t="s">
        <v>309</v>
      </c>
    </row>
    <row r="4" spans="1:2" x14ac:dyDescent="0.35">
      <c r="A4" s="30"/>
    </row>
    <row r="5" spans="1:2" x14ac:dyDescent="0.35">
      <c r="B5" s="11" t="s">
        <v>207</v>
      </c>
    </row>
    <row r="6" spans="1:2" x14ac:dyDescent="0.35">
      <c r="A6" t="s">
        <v>310</v>
      </c>
      <c r="B6">
        <v>54.285714285714285</v>
      </c>
    </row>
    <row r="7" spans="1:2" x14ac:dyDescent="0.35">
      <c r="A7" t="s">
        <v>311</v>
      </c>
      <c r="B7">
        <v>22.857142857142858</v>
      </c>
    </row>
    <row r="8" spans="1:2" x14ac:dyDescent="0.35">
      <c r="A8" t="s">
        <v>312</v>
      </c>
      <c r="B8">
        <v>8.5714285714285712</v>
      </c>
    </row>
    <row r="9" spans="1:2" x14ac:dyDescent="0.35">
      <c r="A9" t="s">
        <v>313</v>
      </c>
      <c r="B9">
        <v>14.285714285714285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75F6-082C-41E0-AF0A-9C2DAD6C8612}">
  <dimension ref="A1:M36"/>
  <sheetViews>
    <sheetView zoomScale="80" zoomScaleNormal="80" workbookViewId="0"/>
  </sheetViews>
  <sheetFormatPr defaultRowHeight="14.5" x14ac:dyDescent="0.35"/>
  <cols>
    <col min="1" max="1" width="21.08984375" customWidth="1"/>
    <col min="2" max="2" width="18.08984375" customWidth="1"/>
    <col min="3" max="3" width="16.7265625" customWidth="1"/>
  </cols>
  <sheetData>
    <row r="1" spans="1:13" s="40" customFormat="1" x14ac:dyDescent="0.35">
      <c r="A1" s="40" t="s">
        <v>325</v>
      </c>
      <c r="B1" s="40" t="s">
        <v>324</v>
      </c>
      <c r="C1" s="40" t="s">
        <v>315</v>
      </c>
    </row>
    <row r="2" spans="1:13" x14ac:dyDescent="0.35">
      <c r="A2" t="s">
        <v>316</v>
      </c>
      <c r="B2" s="14">
        <v>1.0714285714285714</v>
      </c>
      <c r="C2">
        <v>1.2</v>
      </c>
    </row>
    <row r="3" spans="1:13" x14ac:dyDescent="0.35">
      <c r="A3" t="s">
        <v>317</v>
      </c>
      <c r="B3" s="14">
        <v>2.7571428571428571</v>
      </c>
      <c r="C3">
        <v>2.6</v>
      </c>
    </row>
    <row r="4" spans="1:13" x14ac:dyDescent="0.35">
      <c r="A4" t="s">
        <v>318</v>
      </c>
      <c r="B4" s="14">
        <v>27.342857142857142</v>
      </c>
      <c r="C4">
        <v>20</v>
      </c>
    </row>
    <row r="5" spans="1:13" x14ac:dyDescent="0.35">
      <c r="M5" s="43"/>
    </row>
    <row r="6" spans="1:13" x14ac:dyDescent="0.35">
      <c r="A6" t="s">
        <v>323</v>
      </c>
      <c r="M6" s="43"/>
    </row>
    <row r="7" spans="1:13" x14ac:dyDescent="0.35">
      <c r="M7" s="43"/>
    </row>
    <row r="8" spans="1:13" x14ac:dyDescent="0.35">
      <c r="M8" s="43"/>
    </row>
    <row r="9" spans="1:13" x14ac:dyDescent="0.35">
      <c r="M9" s="43"/>
    </row>
    <row r="10" spans="1:13" x14ac:dyDescent="0.35">
      <c r="M10" s="43"/>
    </row>
    <row r="11" spans="1:13" x14ac:dyDescent="0.35">
      <c r="M11" s="43"/>
    </row>
    <row r="12" spans="1:13" x14ac:dyDescent="0.35">
      <c r="M12" s="43"/>
    </row>
    <row r="13" spans="1:13" x14ac:dyDescent="0.35">
      <c r="M13" s="43"/>
    </row>
    <row r="14" spans="1:13" x14ac:dyDescent="0.35">
      <c r="M14" s="43"/>
    </row>
    <row r="15" spans="1:13" x14ac:dyDescent="0.35">
      <c r="M15" s="43"/>
    </row>
    <row r="16" spans="1:13" x14ac:dyDescent="0.35">
      <c r="M16" s="43"/>
    </row>
    <row r="17" spans="13:13" x14ac:dyDescent="0.35">
      <c r="M17" s="43"/>
    </row>
    <row r="18" spans="13:13" x14ac:dyDescent="0.35">
      <c r="M18" s="43"/>
    </row>
    <row r="19" spans="13:13" x14ac:dyDescent="0.35">
      <c r="M19" s="43"/>
    </row>
    <row r="20" spans="13:13" x14ac:dyDescent="0.35">
      <c r="M20" s="43"/>
    </row>
    <row r="21" spans="13:13" x14ac:dyDescent="0.35">
      <c r="M21" s="43"/>
    </row>
    <row r="22" spans="13:13" x14ac:dyDescent="0.35">
      <c r="M22" s="43"/>
    </row>
    <row r="23" spans="13:13" x14ac:dyDescent="0.35">
      <c r="M23" s="43"/>
    </row>
    <row r="24" spans="13:13" x14ac:dyDescent="0.35">
      <c r="M24" s="43"/>
    </row>
    <row r="25" spans="13:13" x14ac:dyDescent="0.35">
      <c r="M25" s="43"/>
    </row>
    <row r="26" spans="13:13" x14ac:dyDescent="0.35">
      <c r="M26" s="43"/>
    </row>
    <row r="27" spans="13:13" x14ac:dyDescent="0.35">
      <c r="M27" s="43"/>
    </row>
    <row r="28" spans="13:13" x14ac:dyDescent="0.35">
      <c r="M28" s="43"/>
    </row>
    <row r="29" spans="13:13" x14ac:dyDescent="0.35">
      <c r="M29" s="43"/>
    </row>
    <row r="30" spans="13:13" x14ac:dyDescent="0.35">
      <c r="M30" s="43"/>
    </row>
    <row r="31" spans="13:13" x14ac:dyDescent="0.35">
      <c r="M31" s="43"/>
    </row>
    <row r="32" spans="13:13" x14ac:dyDescent="0.35">
      <c r="M32" s="43"/>
    </row>
    <row r="33" spans="13:13" x14ac:dyDescent="0.35">
      <c r="M33" s="43"/>
    </row>
    <row r="34" spans="13:13" x14ac:dyDescent="0.35">
      <c r="M34" s="43"/>
    </row>
    <row r="35" spans="13:13" x14ac:dyDescent="0.35">
      <c r="M35" s="43"/>
    </row>
    <row r="36" spans="13:13" x14ac:dyDescent="0.35">
      <c r="M36" s="43"/>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B3387-2E00-4113-AA43-17DB7A8EF15A}">
  <sheetPr codeName="Sheet49"/>
  <dimension ref="B1:W45"/>
  <sheetViews>
    <sheetView workbookViewId="0">
      <selection activeCell="E3" sqref="E3"/>
    </sheetView>
  </sheetViews>
  <sheetFormatPr defaultRowHeight="14.5" x14ac:dyDescent="0.35"/>
  <sheetData>
    <row r="1" spans="2:23" x14ac:dyDescent="0.35">
      <c r="N1" t="s">
        <v>319</v>
      </c>
    </row>
    <row r="2" spans="2:23" hidden="1" x14ac:dyDescent="0.35">
      <c r="B2" s="25" t="s">
        <v>28</v>
      </c>
      <c r="C2" s="23">
        <v>40.022893756185802</v>
      </c>
    </row>
    <row r="3" spans="2:23" x14ac:dyDescent="0.35">
      <c r="B3" s="25" t="s">
        <v>30</v>
      </c>
      <c r="C3" s="23">
        <v>36.342087404669797</v>
      </c>
      <c r="M3" s="25" t="s">
        <v>30</v>
      </c>
      <c r="N3" s="23">
        <v>36.342087404669797</v>
      </c>
      <c r="O3">
        <f t="shared" ref="O3:O19" si="0">+VLOOKUP(M3,$U$3:$W$22,3,FALSE)</f>
        <v>-1.34</v>
      </c>
      <c r="Q3" t="s">
        <v>1</v>
      </c>
      <c r="R3" t="s">
        <v>320</v>
      </c>
      <c r="S3" t="s">
        <v>321</v>
      </c>
      <c r="U3" t="s">
        <v>40</v>
      </c>
      <c r="V3" t="s">
        <v>82</v>
      </c>
      <c r="W3">
        <v>-0.78</v>
      </c>
    </row>
    <row r="4" spans="2:23" x14ac:dyDescent="0.35">
      <c r="B4" s="25" t="s">
        <v>48</v>
      </c>
      <c r="C4" s="23">
        <v>33.956071612096302</v>
      </c>
      <c r="M4" s="25" t="s">
        <v>48</v>
      </c>
      <c r="N4" s="23">
        <v>33.956071612096302</v>
      </c>
      <c r="O4">
        <f t="shared" si="0"/>
        <v>-1.61</v>
      </c>
      <c r="Q4" t="s">
        <v>40</v>
      </c>
      <c r="R4" t="s">
        <v>82</v>
      </c>
      <c r="S4">
        <v>-0.78</v>
      </c>
      <c r="U4" t="s">
        <v>38</v>
      </c>
      <c r="V4" t="s">
        <v>82</v>
      </c>
      <c r="W4">
        <v>-1.43</v>
      </c>
    </row>
    <row r="5" spans="2:23" x14ac:dyDescent="0.35">
      <c r="B5" s="25" t="s">
        <v>34</v>
      </c>
      <c r="C5" s="23">
        <v>31.4240179026277</v>
      </c>
      <c r="M5" s="25" t="s">
        <v>34</v>
      </c>
      <c r="N5" s="23">
        <v>31.4240179026277</v>
      </c>
      <c r="O5">
        <f t="shared" si="0"/>
        <v>-0.89</v>
      </c>
      <c r="Q5" t="s">
        <v>38</v>
      </c>
      <c r="R5" t="s">
        <v>82</v>
      </c>
      <c r="S5">
        <v>-1.43</v>
      </c>
      <c r="U5" t="s">
        <v>50</v>
      </c>
      <c r="V5" t="s">
        <v>82</v>
      </c>
      <c r="W5">
        <v>-1.19</v>
      </c>
    </row>
    <row r="6" spans="2:23" x14ac:dyDescent="0.35">
      <c r="B6" s="25" t="s">
        <v>24</v>
      </c>
      <c r="C6" s="23">
        <v>30.946130033750201</v>
      </c>
      <c r="M6" s="25" t="s">
        <v>24</v>
      </c>
      <c r="N6" s="23">
        <v>30.946130033750201</v>
      </c>
      <c r="O6">
        <f t="shared" si="0"/>
        <v>0.67</v>
      </c>
      <c r="Q6" t="s">
        <v>50</v>
      </c>
      <c r="R6" t="s">
        <v>82</v>
      </c>
      <c r="S6">
        <v>-1.19</v>
      </c>
      <c r="U6" t="s">
        <v>64</v>
      </c>
      <c r="V6" t="s">
        <v>82</v>
      </c>
      <c r="W6">
        <v>-0.22</v>
      </c>
    </row>
    <row r="7" spans="2:23" x14ac:dyDescent="0.35">
      <c r="B7" s="25" t="s">
        <v>55</v>
      </c>
      <c r="C7" s="23">
        <v>27.3017050131856</v>
      </c>
      <c r="M7" s="25" t="s">
        <v>55</v>
      </c>
      <c r="N7" s="23">
        <v>27.3017050131856</v>
      </c>
      <c r="O7">
        <f t="shared" si="0"/>
        <v>-1.1499999999999999</v>
      </c>
      <c r="Q7" t="s">
        <v>64</v>
      </c>
      <c r="R7" t="s">
        <v>82</v>
      </c>
      <c r="S7">
        <v>-0.22</v>
      </c>
      <c r="U7" t="s">
        <v>34</v>
      </c>
      <c r="V7" t="s">
        <v>82</v>
      </c>
      <c r="W7">
        <v>-0.89</v>
      </c>
    </row>
    <row r="8" spans="2:23" hidden="1" x14ac:dyDescent="0.35">
      <c r="B8" s="25" t="s">
        <v>322</v>
      </c>
      <c r="C8" s="23">
        <v>26.279156474774499</v>
      </c>
      <c r="M8" s="25" t="s">
        <v>322</v>
      </c>
      <c r="N8" s="23">
        <v>26.279156474774499</v>
      </c>
      <c r="O8" t="e">
        <f t="shared" si="0"/>
        <v>#N/A</v>
      </c>
      <c r="Q8" t="s">
        <v>50</v>
      </c>
      <c r="R8" t="s">
        <v>81</v>
      </c>
      <c r="S8">
        <v>-0.87</v>
      </c>
      <c r="U8" t="s">
        <v>30</v>
      </c>
      <c r="V8" t="s">
        <v>82</v>
      </c>
      <c r="W8">
        <v>-1.34</v>
      </c>
    </row>
    <row r="9" spans="2:23" x14ac:dyDescent="0.35">
      <c r="B9" s="25" t="s">
        <v>68</v>
      </c>
      <c r="C9" s="23">
        <v>26.2688511118041</v>
      </c>
      <c r="M9" s="25" t="s">
        <v>68</v>
      </c>
      <c r="N9" s="23">
        <v>26.2688511118041</v>
      </c>
      <c r="O9">
        <f t="shared" si="0"/>
        <v>0.03</v>
      </c>
      <c r="Q9" t="s">
        <v>42</v>
      </c>
      <c r="R9" t="s">
        <v>82</v>
      </c>
      <c r="S9">
        <v>0.67</v>
      </c>
      <c r="U9" t="s">
        <v>48</v>
      </c>
      <c r="V9" t="s">
        <v>82</v>
      </c>
      <c r="W9">
        <v>-1.61</v>
      </c>
    </row>
    <row r="10" spans="2:23" x14ac:dyDescent="0.35">
      <c r="B10" s="25" t="s">
        <v>38</v>
      </c>
      <c r="C10" s="23">
        <v>24.180664034468599</v>
      </c>
      <c r="M10" s="25" t="s">
        <v>38</v>
      </c>
      <c r="N10" s="23">
        <v>24.180664034468599</v>
      </c>
      <c r="O10">
        <f t="shared" si="0"/>
        <v>-1.43</v>
      </c>
      <c r="Q10" t="s">
        <v>34</v>
      </c>
      <c r="R10" t="s">
        <v>82</v>
      </c>
      <c r="S10">
        <v>-0.89</v>
      </c>
      <c r="U10" t="s">
        <v>28</v>
      </c>
      <c r="V10" t="s">
        <v>82</v>
      </c>
      <c r="W10">
        <v>0.01</v>
      </c>
    </row>
    <row r="11" spans="2:23" x14ac:dyDescent="0.35">
      <c r="B11" s="25" t="s">
        <v>26</v>
      </c>
      <c r="C11" s="23">
        <v>21.7869880861683</v>
      </c>
      <c r="M11" s="25" t="s">
        <v>26</v>
      </c>
      <c r="N11" s="23">
        <v>21.7869880861683</v>
      </c>
      <c r="O11">
        <f t="shared" si="0"/>
        <v>0.81</v>
      </c>
      <c r="Q11" t="s">
        <v>30</v>
      </c>
      <c r="R11" t="s">
        <v>82</v>
      </c>
      <c r="S11">
        <v>-1.34</v>
      </c>
      <c r="U11" t="s">
        <v>75</v>
      </c>
      <c r="V11" t="s">
        <v>82</v>
      </c>
      <c r="W11">
        <v>-0.87</v>
      </c>
    </row>
    <row r="12" spans="2:23" x14ac:dyDescent="0.35">
      <c r="B12" s="25" t="s">
        <v>40</v>
      </c>
      <c r="C12" s="23">
        <v>21.703159985491599</v>
      </c>
      <c r="M12" s="25" t="s">
        <v>40</v>
      </c>
      <c r="N12" s="23">
        <v>21.703159985491599</v>
      </c>
      <c r="O12">
        <f t="shared" si="0"/>
        <v>-0.78</v>
      </c>
      <c r="Q12" t="s">
        <v>48</v>
      </c>
      <c r="R12" t="s">
        <v>82</v>
      </c>
      <c r="S12">
        <v>-1.61</v>
      </c>
      <c r="U12" t="s">
        <v>44</v>
      </c>
      <c r="V12" t="s">
        <v>82</v>
      </c>
      <c r="W12">
        <v>-1.63</v>
      </c>
    </row>
    <row r="13" spans="2:23" x14ac:dyDescent="0.35">
      <c r="B13" s="24" t="s">
        <v>58</v>
      </c>
      <c r="C13" s="23">
        <v>18.496736124152299</v>
      </c>
      <c r="M13" s="24" t="s">
        <v>58</v>
      </c>
      <c r="N13" s="23">
        <v>18.496736124152299</v>
      </c>
      <c r="O13">
        <f t="shared" si="0"/>
        <v>-1.01</v>
      </c>
      <c r="Q13" t="s">
        <v>28</v>
      </c>
      <c r="R13" t="s">
        <v>82</v>
      </c>
      <c r="S13">
        <v>0.01</v>
      </c>
      <c r="U13" t="s">
        <v>55</v>
      </c>
      <c r="V13" t="s">
        <v>82</v>
      </c>
      <c r="W13">
        <v>-1.1499999999999999</v>
      </c>
    </row>
    <row r="14" spans="2:23" x14ac:dyDescent="0.35">
      <c r="B14" s="24" t="s">
        <v>46</v>
      </c>
      <c r="C14" s="23">
        <v>17.143102246604101</v>
      </c>
      <c r="M14" s="24" t="s">
        <v>46</v>
      </c>
      <c r="N14" s="23">
        <v>17.143102246604101</v>
      </c>
      <c r="O14">
        <f t="shared" si="0"/>
        <v>-1.21</v>
      </c>
      <c r="Q14" t="s">
        <v>75</v>
      </c>
      <c r="R14" t="s">
        <v>82</v>
      </c>
      <c r="S14">
        <v>-0.87</v>
      </c>
      <c r="U14" t="s">
        <v>58</v>
      </c>
      <c r="V14" t="s">
        <v>82</v>
      </c>
      <c r="W14">
        <v>-1.01</v>
      </c>
    </row>
    <row r="15" spans="2:23" x14ac:dyDescent="0.35">
      <c r="B15" s="24" t="s">
        <v>36</v>
      </c>
      <c r="C15" s="23">
        <v>15.99953490991</v>
      </c>
      <c r="M15" s="24" t="s">
        <v>36</v>
      </c>
      <c r="N15" s="23">
        <v>15.99953490991</v>
      </c>
      <c r="O15">
        <f t="shared" si="0"/>
        <v>1.28</v>
      </c>
      <c r="Q15" t="s">
        <v>44</v>
      </c>
      <c r="R15" t="s">
        <v>82</v>
      </c>
      <c r="S15">
        <v>-1.63</v>
      </c>
      <c r="U15" t="s">
        <v>68</v>
      </c>
      <c r="V15" t="s">
        <v>82</v>
      </c>
      <c r="W15">
        <v>0.03</v>
      </c>
    </row>
    <row r="16" spans="2:23" x14ac:dyDescent="0.35">
      <c r="B16" s="24" t="s">
        <v>66</v>
      </c>
      <c r="C16" s="23">
        <v>14.7829468929804</v>
      </c>
      <c r="M16" s="24" t="s">
        <v>66</v>
      </c>
      <c r="N16" s="23">
        <v>14.7829468929804</v>
      </c>
      <c r="O16">
        <f t="shared" si="0"/>
        <v>-0.88</v>
      </c>
      <c r="Q16" t="s">
        <v>55</v>
      </c>
      <c r="R16" t="s">
        <v>82</v>
      </c>
      <c r="S16">
        <v>-1.1499999999999999</v>
      </c>
      <c r="U16" t="s">
        <v>24</v>
      </c>
      <c r="V16" t="s">
        <v>82</v>
      </c>
      <c r="W16">
        <v>0.67</v>
      </c>
    </row>
    <row r="17" spans="2:23" x14ac:dyDescent="0.35">
      <c r="B17" s="24" t="s">
        <v>44</v>
      </c>
      <c r="C17" s="23">
        <v>13.719917951710499</v>
      </c>
      <c r="M17" s="24" t="s">
        <v>44</v>
      </c>
      <c r="N17" s="23">
        <v>13.719917951710499</v>
      </c>
      <c r="O17">
        <f t="shared" si="0"/>
        <v>-1.63</v>
      </c>
      <c r="Q17" t="s">
        <v>58</v>
      </c>
      <c r="R17" t="s">
        <v>82</v>
      </c>
      <c r="S17">
        <v>-1.01</v>
      </c>
      <c r="U17" t="s">
        <v>32</v>
      </c>
      <c r="V17" t="s">
        <v>82</v>
      </c>
      <c r="W17">
        <v>-0.71</v>
      </c>
    </row>
    <row r="18" spans="2:23" x14ac:dyDescent="0.35">
      <c r="B18" s="24" t="s">
        <v>60</v>
      </c>
      <c r="C18" s="23">
        <v>10.488963767582201</v>
      </c>
      <c r="M18" s="24" t="s">
        <v>75</v>
      </c>
      <c r="N18" s="23">
        <v>10.488963767582201</v>
      </c>
      <c r="O18">
        <f t="shared" si="0"/>
        <v>-0.87</v>
      </c>
      <c r="Q18" t="s">
        <v>68</v>
      </c>
      <c r="R18" t="s">
        <v>82</v>
      </c>
      <c r="S18">
        <v>0.03</v>
      </c>
      <c r="U18" t="s">
        <v>66</v>
      </c>
      <c r="V18" t="s">
        <v>82</v>
      </c>
      <c r="W18">
        <v>-0.88</v>
      </c>
    </row>
    <row r="19" spans="2:23" x14ac:dyDescent="0.35">
      <c r="B19" s="24" t="s">
        <v>32</v>
      </c>
      <c r="C19" s="23">
        <v>8.0586658564739899</v>
      </c>
      <c r="M19" s="24" t="s">
        <v>32</v>
      </c>
      <c r="N19" s="23">
        <v>8.0586658564739899</v>
      </c>
      <c r="O19">
        <f t="shared" si="0"/>
        <v>-0.71</v>
      </c>
      <c r="Q19" t="s">
        <v>24</v>
      </c>
      <c r="R19" t="s">
        <v>82</v>
      </c>
      <c r="S19">
        <v>0.67</v>
      </c>
      <c r="U19" t="s">
        <v>52</v>
      </c>
      <c r="V19" t="s">
        <v>82</v>
      </c>
      <c r="W19">
        <v>-0.2</v>
      </c>
    </row>
    <row r="20" spans="2:23" x14ac:dyDescent="0.35">
      <c r="B20" s="24" t="s">
        <v>42</v>
      </c>
      <c r="C20" s="23">
        <v>7.8425555206270099</v>
      </c>
      <c r="M20" s="24" t="s">
        <v>42</v>
      </c>
      <c r="N20" s="23">
        <v>7.8425555206270099</v>
      </c>
      <c r="O20">
        <f>+VLOOKUP(M20,$U$3:$W$23,3,FALSE)</f>
        <v>0.67</v>
      </c>
      <c r="Q20" t="s">
        <v>32</v>
      </c>
      <c r="R20" t="s">
        <v>82</v>
      </c>
      <c r="S20">
        <v>-0.71</v>
      </c>
      <c r="U20" t="s">
        <v>46</v>
      </c>
      <c r="V20" t="s">
        <v>82</v>
      </c>
      <c r="W20">
        <v>-1.21</v>
      </c>
    </row>
    <row r="21" spans="2:23" x14ac:dyDescent="0.35">
      <c r="B21" s="24" t="s">
        <v>64</v>
      </c>
      <c r="C21" s="23">
        <v>7.3107888688072196</v>
      </c>
      <c r="M21" s="24" t="s">
        <v>64</v>
      </c>
      <c r="N21" s="23">
        <v>7.3107888688072196</v>
      </c>
      <c r="O21">
        <f>+VLOOKUP(M21,$U$3:$W$22,3,FALSE)</f>
        <v>-0.22</v>
      </c>
      <c r="Q21" t="s">
        <v>66</v>
      </c>
      <c r="R21" t="s">
        <v>82</v>
      </c>
      <c r="S21">
        <v>-0.88</v>
      </c>
      <c r="U21" t="s">
        <v>26</v>
      </c>
      <c r="V21" t="s">
        <v>82</v>
      </c>
      <c r="W21">
        <v>0.81</v>
      </c>
    </row>
    <row r="22" spans="2:23" x14ac:dyDescent="0.35">
      <c r="B22" s="24" t="s">
        <v>52</v>
      </c>
      <c r="C22" s="23">
        <v>4.19704648458805</v>
      </c>
      <c r="M22" s="24" t="s">
        <v>52</v>
      </c>
      <c r="N22" s="23">
        <v>4.19704648458805</v>
      </c>
      <c r="O22">
        <f>+VLOOKUP(M22,$U$3:$W$22,3,FALSE)</f>
        <v>-0.2</v>
      </c>
      <c r="Q22" t="s">
        <v>52</v>
      </c>
      <c r="R22" t="s">
        <v>82</v>
      </c>
      <c r="S22">
        <v>-0.2</v>
      </c>
      <c r="U22" t="s">
        <v>36</v>
      </c>
      <c r="V22" t="s">
        <v>82</v>
      </c>
      <c r="W22">
        <v>1.28</v>
      </c>
    </row>
    <row r="23" spans="2:23" x14ac:dyDescent="0.35">
      <c r="Q23" t="s">
        <v>46</v>
      </c>
      <c r="R23" t="s">
        <v>82</v>
      </c>
      <c r="S23">
        <v>-1.21</v>
      </c>
      <c r="U23" t="s">
        <v>42</v>
      </c>
      <c r="V23" t="s">
        <v>82</v>
      </c>
      <c r="W23">
        <v>0.67</v>
      </c>
    </row>
    <row r="24" spans="2:23" x14ac:dyDescent="0.35">
      <c r="Q24" t="s">
        <v>26</v>
      </c>
      <c r="R24" t="s">
        <v>82</v>
      </c>
      <c r="S24">
        <v>0.81</v>
      </c>
    </row>
    <row r="25" spans="2:23" x14ac:dyDescent="0.35">
      <c r="Q25" t="s">
        <v>36</v>
      </c>
      <c r="R25" t="s">
        <v>82</v>
      </c>
      <c r="S25">
        <v>1.28</v>
      </c>
    </row>
    <row r="26" spans="2:23" x14ac:dyDescent="0.35">
      <c r="Q26" t="s">
        <v>40</v>
      </c>
      <c r="R26" t="s">
        <v>81</v>
      </c>
      <c r="S26">
        <v>-0.39</v>
      </c>
    </row>
    <row r="27" spans="2:23" x14ac:dyDescent="0.35">
      <c r="Q27" t="s">
        <v>38</v>
      </c>
      <c r="R27" t="s">
        <v>81</v>
      </c>
      <c r="S27">
        <v>-1.02</v>
      </c>
    </row>
    <row r="28" spans="2:23" x14ac:dyDescent="0.35">
      <c r="Q28" t="s">
        <v>64</v>
      </c>
      <c r="R28" t="s">
        <v>81</v>
      </c>
      <c r="S28">
        <v>0.56000000000000005</v>
      </c>
    </row>
    <row r="29" spans="2:23" x14ac:dyDescent="0.35">
      <c r="Q29" t="s">
        <v>42</v>
      </c>
      <c r="R29" t="s">
        <v>81</v>
      </c>
      <c r="S29">
        <v>0.92</v>
      </c>
    </row>
    <row r="30" spans="2:23" x14ac:dyDescent="0.35">
      <c r="Q30" t="s">
        <v>34</v>
      </c>
      <c r="R30" t="s">
        <v>81</v>
      </c>
      <c r="S30">
        <v>0.15</v>
      </c>
    </row>
    <row r="31" spans="2:23" x14ac:dyDescent="0.35">
      <c r="Q31" t="s">
        <v>30</v>
      </c>
      <c r="R31" t="s">
        <v>81</v>
      </c>
      <c r="S31">
        <v>-0.83</v>
      </c>
    </row>
    <row r="32" spans="2:23" x14ac:dyDescent="0.35">
      <c r="Q32" t="s">
        <v>48</v>
      </c>
      <c r="R32" t="s">
        <v>81</v>
      </c>
      <c r="S32">
        <v>-1.1499999999999999</v>
      </c>
    </row>
    <row r="33" spans="17:19" x14ac:dyDescent="0.35">
      <c r="Q33" t="s">
        <v>28</v>
      </c>
      <c r="R33" t="s">
        <v>81</v>
      </c>
      <c r="S33">
        <v>0.39</v>
      </c>
    </row>
    <row r="34" spans="17:19" x14ac:dyDescent="0.35">
      <c r="Q34" t="s">
        <v>75</v>
      </c>
      <c r="R34" t="s">
        <v>81</v>
      </c>
      <c r="S34">
        <v>-0.26</v>
      </c>
    </row>
    <row r="35" spans="17:19" x14ac:dyDescent="0.35">
      <c r="Q35" t="s">
        <v>44</v>
      </c>
      <c r="R35" t="s">
        <v>81</v>
      </c>
      <c r="S35">
        <v>-1.19</v>
      </c>
    </row>
    <row r="36" spans="17:19" x14ac:dyDescent="0.35">
      <c r="Q36" t="s">
        <v>55</v>
      </c>
      <c r="R36" t="s">
        <v>81</v>
      </c>
      <c r="S36">
        <v>-0.32</v>
      </c>
    </row>
    <row r="37" spans="17:19" x14ac:dyDescent="0.35">
      <c r="Q37" t="s">
        <v>58</v>
      </c>
      <c r="R37" t="s">
        <v>81</v>
      </c>
      <c r="S37">
        <v>0.14000000000000001</v>
      </c>
    </row>
    <row r="38" spans="17:19" x14ac:dyDescent="0.35">
      <c r="Q38" t="s">
        <v>68</v>
      </c>
      <c r="R38" t="s">
        <v>81</v>
      </c>
      <c r="S38">
        <v>0.46</v>
      </c>
    </row>
    <row r="39" spans="17:19" x14ac:dyDescent="0.35">
      <c r="Q39" t="s">
        <v>24</v>
      </c>
      <c r="R39" t="s">
        <v>81</v>
      </c>
      <c r="S39">
        <v>1.1499999999999999</v>
      </c>
    </row>
    <row r="40" spans="17:19" x14ac:dyDescent="0.35">
      <c r="Q40" t="s">
        <v>32</v>
      </c>
      <c r="R40" t="s">
        <v>81</v>
      </c>
      <c r="S40">
        <v>-0.2</v>
      </c>
    </row>
    <row r="41" spans="17:19" x14ac:dyDescent="0.35">
      <c r="Q41" t="s">
        <v>66</v>
      </c>
      <c r="R41" t="s">
        <v>81</v>
      </c>
      <c r="S41">
        <v>-0.38</v>
      </c>
    </row>
    <row r="42" spans="17:19" x14ac:dyDescent="0.35">
      <c r="Q42" t="s">
        <v>52</v>
      </c>
      <c r="R42" t="s">
        <v>81</v>
      </c>
      <c r="S42">
        <v>0.51</v>
      </c>
    </row>
    <row r="43" spans="17:19" x14ac:dyDescent="0.35">
      <c r="Q43" t="s">
        <v>46</v>
      </c>
      <c r="R43" t="s">
        <v>81</v>
      </c>
      <c r="S43">
        <v>-0.54</v>
      </c>
    </row>
    <row r="44" spans="17:19" x14ac:dyDescent="0.35">
      <c r="Q44" t="s">
        <v>26</v>
      </c>
      <c r="R44" t="s">
        <v>81</v>
      </c>
      <c r="S44">
        <v>1.45</v>
      </c>
    </row>
    <row r="45" spans="17:19" x14ac:dyDescent="0.35">
      <c r="Q45" t="s">
        <v>36</v>
      </c>
      <c r="R45" t="s">
        <v>81</v>
      </c>
      <c r="S45">
        <v>1.43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892f87-3c3e-4892-b04f-46f740731d4c">
      <Terms xmlns="http://schemas.microsoft.com/office/infopath/2007/PartnerControls"/>
    </lcf76f155ced4ddcb4097134ff3c332f>
    <Topic xmlns="32892f87-3c3e-4892-b04f-46f740731d4c" xsi:nil="true"/>
    <TaxCatchAll xmlns="15ac8131-6f28-437f-bb89-657faef636c8" xsi:nil="true"/>
    <PublicationDateVintage xmlns="32892f87-3c3e-4892-b04f-46f740731d4c" xsi:nil="true"/>
    <Status xmlns="32892f87-3c3e-4892-b04f-46f740731d4c" xsi:nil="true"/>
    <CountryEntity xmlns="32892f87-3c3e-4892-b04f-46f740731d4c" xsi:nil="true"/>
    <Source xmlns="32892f87-3c3e-4892-b04f-46f740731d4c" xsi:nil="true"/>
    <DocumentType xmlns="32892f87-3c3e-4892-b04f-46f740731d4c" xsi:nil="true"/>
    <Recipient xmlns="32892f87-3c3e-4892-b04f-46f740731d4c" xsi:nil="true"/>
    <Product xmlns="32892f87-3c3e-4892-b04f-46f740731d4c" xsi:nil="true"/>
    <_dlc_DocId xmlns="15ac8131-6f28-437f-bb89-657faef636c8">ESM1-776949690-353512</_dlc_DocId>
    <_dlc_DocIdUrl xmlns="15ac8131-6f28-437f-bb89-657faef636c8">
      <Url>https://esm.sharepoint.com/sites/BAU-EMA/_layouts/15/DocIdRedir.aspx?ID=ESM1-776949690-353512</Url>
      <Description>ESM1-776949690-353512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C96189533C0348AC1BD17AC3605A13" ma:contentTypeVersion="28" ma:contentTypeDescription="Create a new document." ma:contentTypeScope="" ma:versionID="3350a7f5d7e38ff8e81aba248027160d">
  <xsd:schema xmlns:xsd="http://www.w3.org/2001/XMLSchema" xmlns:xs="http://www.w3.org/2001/XMLSchema" xmlns:p="http://schemas.microsoft.com/office/2006/metadata/properties" xmlns:ns2="32892f87-3c3e-4892-b04f-46f740731d4c" xmlns:ns3="15ac8131-6f28-437f-bb89-657faef636c8" targetNamespace="http://schemas.microsoft.com/office/2006/metadata/properties" ma:root="true" ma:fieldsID="c08476ab957e20d72e20933e47ce7d1e" ns2:_="" ns3:_="">
    <xsd:import namespace="32892f87-3c3e-4892-b04f-46f740731d4c"/>
    <xsd:import namespace="15ac8131-6f28-437f-bb89-657faef636c8"/>
    <xsd:element name="properties">
      <xsd:complexType>
        <xsd:sequence>
          <xsd:element name="documentManagement">
            <xsd:complexType>
              <xsd:all>
                <xsd:element ref="ns2:DocumentType" minOccurs="0"/>
                <xsd:element ref="ns2:Product" minOccurs="0"/>
                <xsd:element ref="ns2:CountryEntity" minOccurs="0"/>
                <xsd:element ref="ns2:Topic" minOccurs="0"/>
                <xsd:element ref="ns2:Recipient" minOccurs="0"/>
                <xsd:element ref="ns2:PublicationDateVintage" minOccurs="0"/>
                <xsd:element ref="ns2:Status" minOccurs="0"/>
                <xsd:element ref="ns2:Source" minOccurs="0"/>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_dlc_DocId" minOccurs="0"/>
                <xsd:element ref="ns3:_dlc_DocIdUrl" minOccurs="0"/>
                <xsd:element ref="ns3:_dlc_DocIdPersistId"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92f87-3c3e-4892-b04f-46f740731d4c" elementFormDefault="qualified">
    <xsd:import namespace="http://schemas.microsoft.com/office/2006/documentManagement/types"/>
    <xsd:import namespace="http://schemas.microsoft.com/office/infopath/2007/PartnerControls"/>
    <xsd:element name="DocumentType" ma:index="8" nillable="true" ma:displayName="Document type" ma:format="Dropdown" ma:internalName="DocumentType" ma:readOnly="false">
      <xsd:simpleType>
        <xsd:restriction base="dms:Choice">
          <xsd:enumeration value="Analytical tool"/>
          <xsd:enumeration value="Data"/>
          <xsd:enumeration value="Document - draft"/>
          <xsd:enumeration value="Document - final"/>
          <xsd:enumeration value="Document - input"/>
          <xsd:enumeration value="Document - updatable"/>
          <xsd:enumeration value="Operating Procedure"/>
          <xsd:enumeration value="Other"/>
          <xsd:enumeration value="Other documents"/>
          <xsd:enumeration value="Process Flow"/>
          <xsd:enumeration value="Tables and charts"/>
          <xsd:enumeration value="Template"/>
          <xsd:enumeration value="Timetable"/>
          <xsd:enumeration value="Tool documentation"/>
        </xsd:restriction>
      </xsd:simpleType>
    </xsd:element>
    <xsd:element name="Product" ma:index="9" nillable="true" ma:displayName="Product" ma:internalName="Product" ma:readOnly="false">
      <xsd:complexType>
        <xsd:complexContent>
          <xsd:extension base="dms:MultiChoice">
            <xsd:sequence>
              <xsd:element name="Value" maxOccurs="unbounded" minOccurs="0" nillable="true">
                <xsd:simpleType>
                  <xsd:restriction base="dms:Choice">
                    <xsd:enumeration value="Annual report"/>
                    <xsd:enumeration value="Briefings"/>
                    <xsd:enumeration value="Country monitoring"/>
                    <xsd:enumeration value="Debt sustainability analysis"/>
                    <xsd:enumeration value="Discussion paper"/>
                    <xsd:enumeration value="Early warning system"/>
                    <xsd:enumeration value="Economic forecast"/>
                    <xsd:enumeration value="EMA analytical notes"/>
                    <xsd:enumeration value="EMA economic updates"/>
                    <xsd:enumeration value="EMA policy notes"/>
                    <xsd:enumeration value="EMA presentation"/>
                    <xsd:enumeration value="External cooperation"/>
                    <xsd:enumeration value="IMC input"/>
                    <xsd:enumeration value="Journal paper"/>
                    <xsd:enumeration value="Liquidity projections"/>
                    <xsd:enumeration value="One-off requests"/>
                    <xsd:enumeration value="Other activities"/>
                    <xsd:enumeration value="Other analytical activities"/>
                    <xsd:enumeration value="Presentations"/>
                    <xsd:enumeration value="Quarterly report"/>
                    <xsd:enumeration value="Sovereign vulnerability analysis"/>
                    <xsd:enumeration value="Speeches"/>
                    <xsd:enumeration value="Working paper"/>
                  </xsd:restriction>
                </xsd:simpleType>
              </xsd:element>
            </xsd:sequence>
          </xsd:extension>
        </xsd:complexContent>
      </xsd:complexType>
    </xsd:element>
    <xsd:element name="CountryEntity" ma:index="10" nillable="true" ma:displayName="Country Entity" ma:internalName="CountryEntity" ma:readOnly="false">
      <xsd:complexType>
        <xsd:complexContent>
          <xsd:extension base="dms:MultiChoice">
            <xsd:sequence>
              <xsd:element name="Value" maxOccurs="unbounded" minOccurs="0" nillable="true">
                <xsd:simpleType>
                  <xsd:restriction base="dms:Choice">
                    <xsd:enumeration value="China"/>
                    <xsd:enumeration value="Cross-country"/>
                    <xsd:enumeration value="Cyprus"/>
                    <xsd:enumeration value="ECB"/>
                    <xsd:enumeration value="Euro area"/>
                    <xsd:enumeration value="European Commission"/>
                    <xsd:enumeration value="France"/>
                    <xsd:enumeration value="Germany"/>
                    <xsd:enumeration value="Greece"/>
                    <xsd:enumeration value="Ireland"/>
                    <xsd:enumeration value="Italy"/>
                    <xsd:enumeration value="Japan"/>
                    <xsd:enumeration value="Latin America"/>
                    <xsd:enumeration value="Not applicable"/>
                    <xsd:enumeration value="Other entities"/>
                    <xsd:enumeration value="Other euro area countries"/>
                    <xsd:enumeration value="Other non-euro area countries"/>
                    <xsd:enumeration value="Portugal"/>
                    <xsd:enumeration value="Spain"/>
                    <xsd:enumeration value="UK"/>
                    <xsd:enumeration value="US"/>
                  </xsd:restriction>
                </xsd:simpleType>
              </xsd:element>
            </xsd:sequence>
          </xsd:extension>
        </xsd:complexContent>
      </xsd:complexType>
    </xsd:element>
    <xsd:element name="Topic" ma:index="11" nillable="true" ma:displayName="Topic" ma:internalName="Topic" ma:readOnly="false">
      <xsd:complexType>
        <xsd:complexContent>
          <xsd:extension base="dms:MultiChoice">
            <xsd:sequence>
              <xsd:element name="Value" maxOccurs="unbounded" minOccurs="0" nillable="true">
                <xsd:simpleType>
                  <xsd:restriction base="dms:Choice">
                    <xsd:enumeration value="Banking"/>
                    <xsd:enumeration value="Cross-topical"/>
                    <xsd:enumeration value="Economic activity"/>
                    <xsd:enumeration value="Economic developments general"/>
                    <xsd:enumeration value="Economic policy general"/>
                    <xsd:enumeration value="External economic relations"/>
                    <xsd:enumeration value="Financial markets"/>
                    <xsd:enumeration value="Fiscal policy"/>
                    <xsd:enumeration value="Government finances"/>
                    <xsd:enumeration value="Labour market"/>
                    <xsd:enumeration value="Monetary policy"/>
                    <xsd:enumeration value="Not applicable"/>
                    <xsd:enumeration value="Oil and other commodities"/>
                    <xsd:enumeration value="Other economic developments"/>
                    <xsd:enumeration value="Other economic policies"/>
                    <xsd:enumeration value="Other topics"/>
                    <xsd:enumeration value="Politics"/>
                    <xsd:enumeration value="Prices"/>
                    <xsd:enumeration value="Ratings"/>
                    <xsd:enumeration value="Structural policies"/>
                    <xsd:enumeration value="ESM Toolkit"/>
                  </xsd:restriction>
                </xsd:simpleType>
              </xsd:element>
            </xsd:sequence>
          </xsd:extension>
        </xsd:complexContent>
      </xsd:complexType>
    </xsd:element>
    <xsd:element name="Recipient" ma:index="12" nillable="true" ma:displayName="Recipient" ma:internalName="Recipient" ma:readOnly="false">
      <xsd:complexType>
        <xsd:complexContent>
          <xsd:extension base="dms:MultiChoice">
            <xsd:sequence>
              <xsd:element name="Value" maxOccurs="unbounded" minOccurs="0" nillable="true">
                <xsd:simpleType>
                  <xsd:restriction base="dms:Choice">
                    <xsd:enumeration value="EMA"/>
                    <xsd:enumeration value="ESB"/>
                    <xsd:enumeration value="ESM all"/>
                    <xsd:enumeration value="Management"/>
                    <xsd:enumeration value="National administration"/>
                    <xsd:enumeration value="Partner institutions"/>
                    <xsd:enumeration value="Public"/>
                    <xsd:enumeration value="Restricted circulation"/>
                  </xsd:restriction>
                </xsd:simpleType>
              </xsd:element>
            </xsd:sequence>
          </xsd:extension>
        </xsd:complexContent>
      </xsd:complexType>
    </xsd:element>
    <xsd:element name="PublicationDateVintage" ma:index="13" nillable="true" ma:displayName="Publication Date Vintage" ma:internalName="PublicationDateVintage" ma:readOnly="false">
      <xsd:simpleType>
        <xsd:restriction base="dms:Text"/>
      </xsd:simpleType>
    </xsd:element>
    <xsd:element name="Status" ma:index="14" nillable="true" ma:displayName="Status" ma:format="Dropdown" ma:internalName="Status" ma:readOnly="false">
      <xsd:simpleType>
        <xsd:restriction base="dms:Choice">
          <xsd:enumeration value="Draft"/>
          <xsd:enumeration value="Ready for approval"/>
          <xsd:enumeration value="Approved / Released"/>
          <xsd:enumeration value="Outdated"/>
        </xsd:restriction>
      </xsd:simpleType>
    </xsd:element>
    <xsd:element name="Source" ma:index="15" nillable="true" ma:displayName="Source" ma:internalName="Source" ma:readOnly="false">
      <xsd:complexType>
        <xsd:complexContent>
          <xsd:extension base="dms:MultiChoice">
            <xsd:sequence>
              <xsd:element name="Value" maxOccurs="unbounded" minOccurs="0" nillable="true">
                <xsd:simpleType>
                  <xsd:restriction base="dms:Choice">
                    <xsd:enumeration value="EMA"/>
                    <xsd:enumeration value="ESB"/>
                    <xsd:enumeration value="ESM"/>
                    <xsd:enumeration value="European Central Bank"/>
                    <xsd:enumeration value="European Commission"/>
                    <xsd:enumeration value="International Monetary Fund"/>
                    <xsd:enumeration value="National administration"/>
                    <xsd:enumeration value="OECD"/>
                    <xsd:enumeration value="Other sources"/>
                  </xsd:restriction>
                </xsd:simpleType>
              </xsd:element>
            </xsd:sequence>
          </xsd:extension>
        </xsd:complexContent>
      </xsd:complex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c0feec-d12f-4e8a-a0f9-8c1043693aa7"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DateTaken" ma:index="26" nillable="true" ma:displayName="MediaServiceDateTaken" ma:hidden="true" ma:internalName="MediaServiceDateTake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ac8131-6f28-437f-bb89-657faef636c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62655a5-8a08-4d32-bdf0-d6ef036f186b}" ma:internalName="TaxCatchAll" ma:readOnly="false" ma:showField="CatchAllData" ma:web="15ac8131-6f28-437f-bb89-657faef636c8">
      <xsd:complexType>
        <xsd:complexContent>
          <xsd:extension base="dms:MultiChoiceLookup">
            <xsd:sequence>
              <xsd:element name="Value" type="dms:Lookup" maxOccurs="unbounded" minOccurs="0" nillable="true"/>
            </xsd:sequence>
          </xsd:extension>
        </xsd:complexContent>
      </xsd:complexType>
    </xsd:element>
    <xsd:element name="_dlc_DocId" ma:index="28" nillable="true" ma:displayName="Document ID Value" ma:description="The value of the document ID assigned to this item." ma:indexed="true"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D9F6886-A734-465E-826F-088F7D62B8CF}">
  <ds:schemaRefs>
    <ds:schemaRef ds:uri="http://schemas.microsoft.com/sharepoint/v3/contenttype/forms"/>
  </ds:schemaRefs>
</ds:datastoreItem>
</file>

<file path=customXml/itemProps2.xml><?xml version="1.0" encoding="utf-8"?>
<ds:datastoreItem xmlns:ds="http://schemas.openxmlformats.org/officeDocument/2006/customXml" ds:itemID="{088FE9BC-7464-4B7E-A998-0FEEA92132A1}">
  <ds:schemaRefs>
    <ds:schemaRef ds:uri="http://schemas.microsoft.com/office/2006/metadata/properties"/>
    <ds:schemaRef ds:uri="http://schemas.microsoft.com/office/infopath/2007/PartnerControls"/>
    <ds:schemaRef ds:uri="32892f87-3c3e-4892-b04f-46f740731d4c"/>
    <ds:schemaRef ds:uri="15ac8131-6f28-437f-bb89-657faef636c8"/>
  </ds:schemaRefs>
</ds:datastoreItem>
</file>

<file path=customXml/itemProps3.xml><?xml version="1.0" encoding="utf-8"?>
<ds:datastoreItem xmlns:ds="http://schemas.openxmlformats.org/officeDocument/2006/customXml" ds:itemID="{038E6FF2-35AE-4270-B154-9C51413472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92f87-3c3e-4892-b04f-46f740731d4c"/>
    <ds:schemaRef ds:uri="15ac8131-6f28-437f-bb89-657faef636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CE90AF5-FADF-470D-A41F-7415BE2A3D1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exposure_energy_grouped2</vt:lpstr>
      <vt:lpstr>exposure_energy_grouped1</vt:lpstr>
      <vt:lpstr>exposure_energy</vt:lpstr>
      <vt:lpstr>scenario_main_results</vt:lpstr>
      <vt:lpstr>README</vt:lpstr>
      <vt:lpstr>Recurring&gt;&gt;</vt:lpstr>
      <vt:lpstr>rec_q1</vt:lpstr>
      <vt:lpstr>rec_q2</vt:lpstr>
      <vt:lpstr>rec_q3</vt:lpstr>
      <vt:lpstr>rec_q4</vt:lpstr>
      <vt:lpstr>rec_q5</vt:lpstr>
      <vt:lpstr>rec_q6</vt:lpstr>
      <vt:lpstr>rec_q7</vt:lpstr>
      <vt:lpstr>rec_q8</vt:lpstr>
      <vt:lpstr>rec_q9</vt:lpstr>
      <vt:lpstr>rec_q10</vt:lpstr>
      <vt:lpstr>Topical_2026_q2 &gt;&gt;</vt:lpstr>
      <vt:lpstr>2026_q2_top1</vt:lpstr>
      <vt:lpstr>2026_q2_top2</vt:lpstr>
      <vt:lpstr>2026_q2_top3</vt:lpstr>
      <vt:lpstr>2026_q2_top4</vt:lpstr>
      <vt:lpstr>2026_q2_top5</vt:lpstr>
      <vt:lpstr>2026_q2_top6</vt:lpstr>
      <vt:lpstr>2026_q2_top7</vt:lpstr>
      <vt:lpstr>Topical_2026_q4 &gt;&gt;</vt:lpstr>
      <vt:lpstr>2026_q4_top1</vt:lpstr>
      <vt:lpstr>2026_q4_top2</vt:lpstr>
      <vt:lpstr>2026_q4_top3</vt:lpstr>
      <vt:lpstr>2026_q4_top4</vt:lpstr>
      <vt:lpstr>2026_q4_top5</vt:lpstr>
      <vt:lpstr>2026_q4_top6</vt:lpstr>
      <vt:lpstr>2026_q4_top7</vt:lpstr>
      <vt:lpstr>2026_q4_sample</vt:lpstr>
      <vt:lpstr>Foreign Holders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Jemima Peppel-Srebrny</dc:creator>
  <cp:keywords/>
  <dc:description/>
  <cp:lastModifiedBy>Jemima Peppel-Srebrny</cp:lastModifiedBy>
  <cp:revision/>
  <dcterms:created xsi:type="dcterms:W3CDTF">2025-09-17T11:39:12Z</dcterms:created>
  <dcterms:modified xsi:type="dcterms:W3CDTF">2026-10-13T14:50:40Z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64a71f-7e5e-4aeb-ba26-1fccf4925c1d_Enabled">
    <vt:lpwstr>true</vt:lpwstr>
  </property>
  <property fmtid="{D5CDD505-2E9C-101B-9397-08002B2CF9AE}" pid="3" name="MSIP_Label_1764a71f-7e5e-4aeb-ba26-1fccf4925c1d_SetDate">
    <vt:lpwstr>2025-09-17T11:42:02Z</vt:lpwstr>
  </property>
  <property fmtid="{D5CDD505-2E9C-101B-9397-08002B2CF9AE}" pid="4" name="MSIP_Label_1764a71f-7e5e-4aeb-ba26-1fccf4925c1d_Method">
    <vt:lpwstr>Standard</vt:lpwstr>
  </property>
  <property fmtid="{D5CDD505-2E9C-101B-9397-08002B2CF9AE}" pid="5" name="MSIP_Label_1764a71f-7e5e-4aeb-ba26-1fccf4925c1d_Name">
    <vt:lpwstr>Internal</vt:lpwstr>
  </property>
  <property fmtid="{D5CDD505-2E9C-101B-9397-08002B2CF9AE}" pid="6" name="MSIP_Label_1764a71f-7e5e-4aeb-ba26-1fccf4925c1d_SiteId">
    <vt:lpwstr>98e29ecf-22bf-49bc-85a7-51537b56ef79</vt:lpwstr>
  </property>
  <property fmtid="{D5CDD505-2E9C-101B-9397-08002B2CF9AE}" pid="7" name="MSIP_Label_1764a71f-7e5e-4aeb-ba26-1fccf4925c1d_ActionId">
    <vt:lpwstr>cfa43871-917a-45b3-a310-cb11894eee48</vt:lpwstr>
  </property>
  <property fmtid="{D5CDD505-2E9C-101B-9397-08002B2CF9AE}" pid="8" name="MSIP_Label_1764a71f-7e5e-4aeb-ba26-1fccf4925c1d_ContentBits">
    <vt:lpwstr>1</vt:lpwstr>
  </property>
  <property fmtid="{D5CDD505-2E9C-101B-9397-08002B2CF9AE}" pid="9" name="MSIP_Label_1764a71f-7e5e-4aeb-ba26-1fccf4925c1d_Tag">
    <vt:lpwstr>10, 3, 0, 1</vt:lpwstr>
  </property>
  <property fmtid="{D5CDD505-2E9C-101B-9397-08002B2CF9AE}" pid="10" name="ContentTypeId">
    <vt:lpwstr>0x010100C9C96189533C0348AC1BD17AC3605A13</vt:lpwstr>
  </property>
  <property fmtid="{D5CDD505-2E9C-101B-9397-08002B2CF9AE}" pid="11" name="LaunchYear">
    <vt:lpwstr>2025</vt:lpwstr>
  </property>
  <property fmtid="{D5CDD505-2E9C-101B-9397-08002B2CF9AE}" pid="12" name="Priority">
    <vt:lpwstr>Moderate</vt:lpwstr>
  </property>
  <property fmtid="{D5CDD505-2E9C-101B-9397-08002B2CF9AE}" pid="13" name="ProjectStatus">
    <vt:lpwstr>On-going</vt:lpwstr>
  </property>
  <property fmtid="{D5CDD505-2E9C-101B-9397-08002B2CF9AE}" pid="14" name="ProjectManager">
    <vt:lpwstr>314</vt:lpwstr>
  </property>
  <property fmtid="{D5CDD505-2E9C-101B-9397-08002B2CF9AE}" pid="15" name="ClosureYear">
    <vt:lpwstr>TBD</vt:lpwstr>
  </property>
  <property fmtid="{D5CDD505-2E9C-101B-9397-08002B2CF9AE}" pid="16" name="ProjectName">
    <vt:lpwstr>Flagship report</vt:lpwstr>
  </property>
  <property fmtid="{D5CDD505-2E9C-101B-9397-08002B2CF9AE}" pid="17" name="MediaServiceImageTags">
    <vt:lpwstr/>
  </property>
  <property fmtid="{D5CDD505-2E9C-101B-9397-08002B2CF9AE}" pid="18" name="{A44787D4-0540-4523-9961-78E4036D8C6D}">
    <vt:lpwstr>{821DE68C-B3E6-473B-B261-D648E3347421}</vt:lpwstr>
  </property>
  <property fmtid="{D5CDD505-2E9C-101B-9397-08002B2CF9AE}" pid="19" name="PowerlinkCOMAddIn.COMAddIn.WebAddinBridge.Options">
    <vt:lpwstr>{"port":50157,"version":"1.26.412"}</vt:lpwstr>
  </property>
  <property fmtid="{D5CDD505-2E9C-101B-9397-08002B2CF9AE}" pid="20" name="SSR_MIGRATION_STATUS">
    <vt:lpwstr>2</vt:lpwstr>
  </property>
  <property fmtid="{D5CDD505-2E9C-101B-9397-08002B2CF9AE}" pid="21" name="_dlc_DocIdItemGuid">
    <vt:lpwstr>d927338b-0069-49d0-89cd-d563296e8e96</vt:lpwstr>
  </property>
</Properties>
</file>