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xr:revisionPtr revIDLastSave="0" documentId="13_ncr:1_{7125E752-E5C7-4ACE-B3B8-A64DDA56A0ED}" xr6:coauthVersionLast="47" xr6:coauthVersionMax="47" xr10:uidLastSave="{00000000-0000-0000-0000-000000000000}"/>
  <bookViews>
    <workbookView xWindow="28680" yWindow="2190" windowWidth="29040" windowHeight="17025" firstSheet="1" activeTab="6" xr2:uid="{00000000-000D-0000-FFFF-FFFF00000000}"/>
  </bookViews>
  <sheets>
    <sheet name="Overview &amp; Inst" sheetId="1" r:id="rId1"/>
    <sheet name="Summary" sheetId="2" r:id="rId2"/>
    <sheet name="1. Personnel costs " sheetId="3" r:id="rId3"/>
    <sheet name="2. Equipment &amp; furniture price" sheetId="4" r:id="rId4"/>
    <sheet name="3. Other services" sheetId="9" r:id="rId5"/>
    <sheet name="4. Start-up implementation" sheetId="5" r:id="rId6"/>
    <sheet name="5. Subcontractors" sheetId="6" r:id="rId7"/>
    <sheet name="Additional Table"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4" i="9" l="1"/>
  <c r="E33" i="9"/>
  <c r="E35" i="9" s="1"/>
  <c r="E23" i="9"/>
  <c r="E22" i="9"/>
  <c r="E21" i="9"/>
  <c r="E20" i="9"/>
  <c r="C12" i="3"/>
  <c r="C14" i="3" s="1"/>
  <c r="C16" i="3" s="1"/>
  <c r="D32" i="4" l="1"/>
  <c r="D31" i="4"/>
  <c r="F32" i="4"/>
  <c r="E32" i="4"/>
  <c r="F31" i="4"/>
  <c r="E31" i="4"/>
  <c r="C9" i="9"/>
  <c r="D11" i="2" s="1"/>
  <c r="D33" i="4" l="1"/>
  <c r="E13" i="2"/>
  <c r="E7" i="2"/>
  <c r="E4" i="2"/>
  <c r="C13" i="1"/>
  <c r="F33" i="4" l="1"/>
  <c r="E33" i="4"/>
  <c r="D35" i="4" s="1"/>
  <c r="D37" i="4" s="1"/>
  <c r="D8" i="2" s="1"/>
  <c r="D14" i="2" l="1"/>
  <c r="D12" i="3" l="1"/>
  <c r="E12" i="3"/>
  <c r="D5" i="2" l="1"/>
  <c r="C17" i="1"/>
  <c r="C18" i="1" s="1"/>
  <c r="D16" i="2" l="1"/>
  <c r="D17" i="2"/>
</calcChain>
</file>

<file path=xl/sharedStrings.xml><?xml version="1.0" encoding="utf-8"?>
<sst xmlns="http://schemas.openxmlformats.org/spreadsheetml/2006/main" count="138" uniqueCount="110">
  <si>
    <t>Event Management Services_RFP FM/14/EMS/AA/23 : Commercial Response Summary &amp; Instructions</t>
  </si>
  <si>
    <t>Notes:</t>
  </si>
  <si>
    <r>
      <t xml:space="preserve">
1. Specific template tabs  (1-4) included in the spreadsheet will be used for the evaluation of the Commercial Response. Please read carefully and follow the specific instructions in each template tab. 
2.  All prices are to be in Euros, and excluding VAT. 
3. All prices must be </t>
    </r>
    <r>
      <rPr>
        <b/>
        <sz val="10"/>
        <color theme="1"/>
        <rFont val="Calibri"/>
        <family val="2"/>
        <scheme val="minor"/>
      </rPr>
      <t xml:space="preserve">fixed </t>
    </r>
    <r>
      <rPr>
        <sz val="10"/>
        <color theme="1"/>
        <rFont val="Calibri"/>
        <family val="2"/>
        <scheme val="minor"/>
      </rPr>
      <t xml:space="preserve">for the duration of the agreement. The Candidate will </t>
    </r>
    <r>
      <rPr>
        <b/>
        <sz val="10"/>
        <color theme="1"/>
        <rFont val="Calibri"/>
        <family val="2"/>
        <scheme val="minor"/>
      </rPr>
      <t xml:space="preserve">foresee any and all possible legal indexation cost increases </t>
    </r>
    <r>
      <rPr>
        <sz val="10"/>
        <color theme="1"/>
        <rFont val="Calibri"/>
        <family val="2"/>
        <scheme val="minor"/>
      </rPr>
      <t xml:space="preserve">that may apply for the whole duration of the contract (4 years) and ensure the rates/fees proposed include a margin to cover such potential increases. The Candidate will </t>
    </r>
    <r>
      <rPr>
        <b/>
        <sz val="10"/>
        <color theme="1"/>
        <rFont val="Calibri"/>
        <family val="2"/>
        <scheme val="minor"/>
      </rPr>
      <t>not have any right to increase the costs payable</t>
    </r>
    <r>
      <rPr>
        <sz val="10"/>
        <color theme="1"/>
        <rFont val="Calibri"/>
        <family val="2"/>
        <scheme val="minor"/>
      </rPr>
      <t xml:space="preserve"> by the ESM due to an increase in indexation during the term of the contract.
4. The overall price evaluation is weighted in total with 45%. Weighted percentages are given to each price category. Calculation is automatically done in the 'Summary' tab table.
5. The </t>
    </r>
    <r>
      <rPr>
        <b/>
        <sz val="10"/>
        <color theme="1"/>
        <rFont val="Calibri"/>
        <family val="2"/>
        <scheme val="minor"/>
      </rPr>
      <t xml:space="preserve">weighted total cost </t>
    </r>
    <r>
      <rPr>
        <sz val="10"/>
        <color theme="1"/>
        <rFont val="Calibri"/>
        <family val="2"/>
        <scheme val="minor"/>
      </rPr>
      <t xml:space="preserve">indicated in the summary table will be used for the </t>
    </r>
    <r>
      <rPr>
        <b/>
        <sz val="10"/>
        <color theme="1"/>
        <rFont val="Calibri"/>
        <family val="2"/>
        <scheme val="minor"/>
      </rPr>
      <t xml:space="preserve">evaluation of the Commercial Response. 
</t>
    </r>
    <r>
      <rPr>
        <sz val="10"/>
        <color theme="1"/>
        <rFont val="Calibri"/>
        <family val="2"/>
        <scheme val="minor"/>
      </rPr>
      <t>6.</t>
    </r>
    <r>
      <rPr>
        <b/>
        <sz val="10"/>
        <color theme="1"/>
        <rFont val="Calibri"/>
        <family val="2"/>
        <scheme val="minor"/>
      </rPr>
      <t xml:space="preserve"> Tab 5. 'Subcontractors' will not be used in the financial evaluation. </t>
    </r>
    <r>
      <rPr>
        <sz val="10"/>
        <color theme="1"/>
        <rFont val="Calibri"/>
        <family val="2"/>
        <scheme val="minor"/>
      </rPr>
      <t xml:space="preserve">
7. Whilst formulas have been built within the Commercial Response template, it is the responsibility of the Candidate to validate that all calculations and totals are correct.</t>
    </r>
  </si>
  <si>
    <t>'How to complete' Instructions:</t>
  </si>
  <si>
    <r>
      <rPr>
        <u/>
        <sz val="10"/>
        <rFont val="Calibri"/>
        <family val="2"/>
        <scheme val="minor"/>
      </rPr>
      <t xml:space="preserve">Please complete only the Cells in Yellow </t>
    </r>
    <r>
      <rPr>
        <sz val="10"/>
        <rFont val="Calibri"/>
        <family val="2"/>
        <scheme val="minor"/>
      </rPr>
      <t>with either price (€) or percentage (%). Please provide any supporting calculations, assumptions or other information within the comments box.</t>
    </r>
  </si>
  <si>
    <r>
      <t xml:space="preserve">Cells in Orange are used for calculations. </t>
    </r>
    <r>
      <rPr>
        <u/>
        <sz val="10"/>
        <rFont val="Calibri"/>
        <family val="2"/>
        <scheme val="minor"/>
      </rPr>
      <t>Please do not modify those.</t>
    </r>
    <r>
      <rPr>
        <sz val="10"/>
        <rFont val="Calibri"/>
        <family val="2"/>
        <scheme val="minor"/>
      </rPr>
      <t xml:space="preserve"> </t>
    </r>
  </si>
  <si>
    <t>Price Categories</t>
  </si>
  <si>
    <t xml:space="preserve">Weighting </t>
  </si>
  <si>
    <t xml:space="preserve">1. Personnel costs </t>
  </si>
  <si>
    <t>2. Equipment and furniture price catalogue</t>
  </si>
  <si>
    <t>3. Other Services</t>
  </si>
  <si>
    <t xml:space="preserve">4. Start-up phase Implementation (one-off cost) </t>
  </si>
  <si>
    <t xml:space="preserve">Price Weighting Total </t>
  </si>
  <si>
    <t>RFP Evaluation Summary</t>
  </si>
  <si>
    <t>Total Quality Weighting</t>
  </si>
  <si>
    <t>Total Price Weighting</t>
  </si>
  <si>
    <t>Total Weighting</t>
  </si>
  <si>
    <t>Price Evaluation Summary</t>
  </si>
  <si>
    <t xml:space="preserve"> </t>
  </si>
  <si>
    <t>1. Personnel costs</t>
  </si>
  <si>
    <t xml:space="preserve"> Price</t>
  </si>
  <si>
    <t>Total cost</t>
  </si>
  <si>
    <t>3. Other services</t>
  </si>
  <si>
    <t xml:space="preserve">4. Start-up Implementation (one-off cost) </t>
  </si>
  <si>
    <t xml:space="preserve">Total cost </t>
  </si>
  <si>
    <t>Weighted Total cost (to be used for evaluation of the Candidate's commercial response)</t>
  </si>
  <si>
    <r>
      <t xml:space="preserve">
1. Please complete the below table with the rates/fees that you propose to charge ESM, as a client, for the specified categories below and in line with the requirements of the terms of reference:
2. Rates/fees must include any and all amounts to be charged to the ESM for the Services required in the terms of reference including, but not limited to all expenses such as salaries, employer's social security contributions, training, uniforms, equipment and tools, contract administration and overheads. Any travel expenses and travel time should be included in the hourly rates. 
</t>
    </r>
    <r>
      <rPr>
        <b/>
        <sz val="10"/>
        <rFont val="Calibri"/>
        <family val="2"/>
        <scheme val="minor"/>
      </rPr>
      <t>3. Only the standard hourly rate, half day rate and full day rate will be considered for the evaluation of the Commercial response.</t>
    </r>
    <r>
      <rPr>
        <sz val="10"/>
        <rFont val="Calibri"/>
        <family val="2"/>
        <scheme val="minor"/>
      </rPr>
      <t xml:space="preserve">
4. The hourly rates and other rates must be fixed for the duration of the Contract. The Candidate will foresee any and all possible legal indexation cost increases that may apply for the whole duration of the contract (4 years) and ensure the rates proposed include a margin to cover such potential increases. The Candidate will not have any right to increase the costs payable by the ESM due to an increase in indexation during the term of the Contract.
5. The hourly rates/half day and full day rates for Saturdays, Sundays and the ESM Holidays will be included in the agreement should the Candidate be successful.
6. For the purpose of the evaluation a fictitious quantity of 100 will be used.</t>
    </r>
  </si>
  <si>
    <t>ESM Business Day</t>
  </si>
  <si>
    <t>NOT to be considered in the evaluation of the Commercial Response</t>
  </si>
  <si>
    <t>Personnel Category</t>
  </si>
  <si>
    <t>Hourly Rate</t>
  </si>
  <si>
    <t>Half day rate</t>
  </si>
  <si>
    <t xml:space="preserve">Full day rate </t>
  </si>
  <si>
    <t>Hourly rate Saturday</t>
  </si>
  <si>
    <t>Half day rate Saturday</t>
  </si>
  <si>
    <t>Full day rate Saturday</t>
  </si>
  <si>
    <t>Hourly rate Sunday</t>
  </si>
  <si>
    <t>Half day rate Sunday</t>
  </si>
  <si>
    <t>Full day rate Sunday</t>
  </si>
  <si>
    <t>Hourly rate ESM Holiday</t>
  </si>
  <si>
    <t>Half day rate 
ESM Holiday</t>
  </si>
  <si>
    <t>Full day rate 
ESM Holiday</t>
  </si>
  <si>
    <t xml:space="preserve">Event Project Manager </t>
  </si>
  <si>
    <t xml:space="preserve">Event Assistant </t>
  </si>
  <si>
    <t>Event Host/Hostess</t>
  </si>
  <si>
    <t xml:space="preserve">Technical Support </t>
  </si>
  <si>
    <t>Average hourly costs</t>
  </si>
  <si>
    <t>Fictitious quantity for the purpose of the evaluation</t>
  </si>
  <si>
    <t xml:space="preserve">Total cost to be considered in the evaluation </t>
  </si>
  <si>
    <t xml:space="preserve">Comments: </t>
  </si>
  <si>
    <t xml:space="preserve">2. Equipment and furniture price catalogue </t>
  </si>
  <si>
    <t>The unit prices per element must be entered below. Please fill out column H by confirming for each line item if you sub-contract this equipment or not. Once this is done, please fill out the unit prices of furniture for hourly rate, half day rate and fulll day rate (yellow cells). Proceed similarly for the Technical equipment and fill out the yellow cells.
Afterwards, the total price per category (cells in orange) will appear in the second table below. Based on the total price for equipment and furniture, the average hourly costs are calculated and multiplied with a fictitious quantity of 50, for the purpose of evaluation.  
Please consult also the requirements set in section 3.1 of Annex 1 - Terms of Reference.</t>
  </si>
  <si>
    <t>#</t>
  </si>
  <si>
    <t>Item</t>
  </si>
  <si>
    <t>Rental Price hourly rate</t>
  </si>
  <si>
    <t xml:space="preserve">Rental price half day rate </t>
  </si>
  <si>
    <t xml:space="preserve">Rental price full day rate </t>
  </si>
  <si>
    <t>Please advise if the items are sub-contracted or not</t>
  </si>
  <si>
    <t>Furniture</t>
  </si>
  <si>
    <t>Conference chair with tabular (black or white)</t>
  </si>
  <si>
    <t>Conference chair without tabular (black or white) - similar to Wilkhahn Aline chair</t>
  </si>
  <si>
    <t>Round tables for 8 people</t>
  </si>
  <si>
    <t>Podium element (1x2meters) including, carpet, curtain and stairs</t>
  </si>
  <si>
    <t>Wardrobe stand, hangers and numbers (for 50 jackets)</t>
  </si>
  <si>
    <t>Cocktail/high tables (with easy strech table cloth in different colors)</t>
  </si>
  <si>
    <t>White cocktail/high tables</t>
  </si>
  <si>
    <t>Seminar tables (L160*W70*H71 cm)</t>
  </si>
  <si>
    <t>Technical equipment</t>
  </si>
  <si>
    <t>Hand microphones</t>
  </si>
  <si>
    <t>Sound system includes sound desk, mixer, cabling &amp; accsesoires</t>
  </si>
  <si>
    <t>Conference microphones</t>
  </si>
  <si>
    <t>Sound speaker</t>
  </si>
  <si>
    <t>Microphone headset</t>
  </si>
  <si>
    <t>Gooseneck Microphone</t>
  </si>
  <si>
    <t>Table stand for hand microphones</t>
  </si>
  <si>
    <t>Additional microphone receiver</t>
  </si>
  <si>
    <t>Stage lighting</t>
  </si>
  <si>
    <t>Audio recording</t>
  </si>
  <si>
    <t>Extra screen (65")</t>
  </si>
  <si>
    <t>Total Rental Price hourly rate</t>
  </si>
  <si>
    <t xml:space="preserve">Total rental price half day rate </t>
  </si>
  <si>
    <t xml:space="preserve">Total rental price full day rate </t>
  </si>
  <si>
    <t xml:space="preserve">Total cost furniture </t>
  </si>
  <si>
    <t xml:space="preserve">Total cost technical equipment </t>
  </si>
  <si>
    <t>Total cost furniture and technical equipment</t>
  </si>
  <si>
    <t xml:space="preserve">3. Other services </t>
  </si>
  <si>
    <r>
      <rPr>
        <b/>
        <sz val="11"/>
        <color theme="1"/>
        <rFont val="Calibri"/>
        <family val="2"/>
        <scheme val="minor"/>
      </rPr>
      <t>Branding and Signage:</t>
    </r>
    <r>
      <rPr>
        <sz val="11"/>
        <color theme="1"/>
        <rFont val="Calibri"/>
        <family val="2"/>
        <scheme val="minor"/>
      </rPr>
      <t xml:space="preserve">
1. Please complete the yellow cell below (column C) with the hourly rate that you propose to charge ESM, as a client, for the specified category below and in line with the requirements of the terms of reference:
2. Rates/fees must include any and all amounts to be charged to the ESM for the Services required in the terms of reference including, but not limited to all expenses such as salaries, employer's social security contributions, training, uniforms, equipment and tools, contract administration and overheads. Any travel expenses and travel time should be included in the hourly rates. 
3. The hourly rates and other rates must be fixed for the duration of the Contract. The Candidate will foresee any and all possible legal indexation cost increases that may apply for the whole duration of the contract (4 years) and ensure the rates proposed include a margin to cover such potential increases. The Candidate will not have any right to increase the costs payable by the ESM due to an increase in indexation during the term of the Contract.
4. For the purpose of the evaluation a fictitious quantity of 100 will be used.</t>
    </r>
  </si>
  <si>
    <t>Branding and signage
(see section 3.1.4 of Annex 1 - Terms of Reference)</t>
  </si>
  <si>
    <t>Graphic Designer</t>
  </si>
  <si>
    <t>Total cost to be considered in the evaluation</t>
  </si>
  <si>
    <r>
      <rPr>
        <b/>
        <sz val="11"/>
        <color theme="1"/>
        <rFont val="Calibri"/>
        <family val="2"/>
        <scheme val="minor"/>
      </rPr>
      <t>Invitation and registration services &amp; Virtual / Hybrid services:</t>
    </r>
    <r>
      <rPr>
        <sz val="11"/>
        <color theme="1"/>
        <rFont val="Calibri"/>
        <family val="2"/>
        <scheme val="minor"/>
      </rPr>
      <t xml:space="preserve">
The unit prices per event must be entered below. Please fill out the unit prices of invitation and regsitration services for the different number of invitees (yellow cells). Proceed similarly for the Virtual/ Habrid services and fill out the yellow cells.
Afterwards, the price per category will be multiplied with a fictitious quantity of events, to determine the total costs for the purpose of evaluation. 
Please consult also the requirements set in section 3.1 of Annex 1 - Terms of Reference.</t>
    </r>
  </si>
  <si>
    <t>Invitation and registration services
(see section 3.1.5 of Annex 1 - Terms of Reference)</t>
  </si>
  <si>
    <t>Price per event</t>
  </si>
  <si>
    <t>Total costs</t>
  </si>
  <si>
    <t>≤ 100 invitees</t>
  </si>
  <si>
    <t>100-500 invitees</t>
  </si>
  <si>
    <t>&gt; 500 invitees</t>
  </si>
  <si>
    <t>Virtual / Hybrid services
(see section 3.1.11 of Annex 1 - Terms of Reference)</t>
  </si>
  <si>
    <t>a. Standard Virtual/Hybrid services</t>
  </si>
  <si>
    <t>b. Webstreaming Virtual/Hybrid services</t>
  </si>
  <si>
    <t>4. Start-up Implementation (one-off cost)</t>
  </si>
  <si>
    <t>Please specifiy all implementation charges that you foresee being incurred in line with the requirements set in section 4 of Annex 1 - Terms of Reference.</t>
  </si>
  <si>
    <t>Start-up Implementation Charge (one-off)</t>
  </si>
  <si>
    <t>5. Subcontractors</t>
  </si>
  <si>
    <r>
      <t xml:space="preserve">Instructions: 
</t>
    </r>
    <r>
      <rPr>
        <sz val="11"/>
        <color theme="1"/>
        <rFont val="Calibri"/>
        <family val="2"/>
        <scheme val="minor"/>
      </rPr>
      <t>Under column B, please provide the full list of subcontractors you intend to use when providing Services and Equipment. Please consult also the requirements set in section 4.8 of the RfP. 
In column C, please provide the relevant service(s), which will be subcontracted.
In column D, please provide the relevant equipment, which will be rented via subcontrators. 
You can add lines as needed. This table will not be used for the financial evaluation however it will be incorporated in the resulting contract with the successful Candidate.
Please consult also the requirements set in section 3.1 of Annex 1 - Terms of Reference.</t>
    </r>
  </si>
  <si>
    <t>List of subcontractors</t>
  </si>
  <si>
    <t>Services</t>
  </si>
  <si>
    <t>Equipment</t>
  </si>
  <si>
    <t>sub-contracted</t>
  </si>
  <si>
    <t>NOT sub-contracted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</si>
</sst>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0.0%"/>
    <numFmt numFmtId="165" formatCode="&quot;€&quot;#,##0.00"/>
    <numFmt numFmtId="166" formatCode="_-[$€-2]\ * #,##0.00_-;\-[$€-2]\ * #,##0.00_-;_-[$€-2]\ * &quot;-&quot;??_-;_-@_-"/>
  </numFmts>
  <fonts count="32" x14ac:knownFonts="1">
    <font>
      <sz val="11"/>
      <color theme="1"/>
      <name val="Calibri"/>
      <family val="2"/>
      <scheme val="minor"/>
    </font>
    <font>
      <sz val="11"/>
      <color theme="1"/>
      <name val="Calibri"/>
      <family val="2"/>
      <scheme val="minor"/>
    </font>
    <font>
      <sz val="10"/>
      <name val="Calibri"/>
      <family val="2"/>
      <scheme val="minor"/>
    </font>
    <font>
      <b/>
      <u/>
      <sz val="10"/>
      <name val="Calibri"/>
      <family val="2"/>
      <scheme val="minor"/>
    </font>
    <font>
      <b/>
      <sz val="10"/>
      <name val="Calibri"/>
      <family val="2"/>
      <scheme val="minor"/>
    </font>
    <font>
      <u/>
      <sz val="10"/>
      <name val="Calibri"/>
      <family val="2"/>
      <scheme val="minor"/>
    </font>
    <font>
      <b/>
      <sz val="10"/>
      <color rgb="FFFF0000"/>
      <name val="Calibri"/>
      <family val="2"/>
      <scheme val="minor"/>
    </font>
    <font>
      <b/>
      <sz val="14"/>
      <name val="Calibri"/>
      <family val="2"/>
      <scheme val="minor"/>
    </font>
    <font>
      <sz val="10"/>
      <color theme="1"/>
      <name val="Calibri"/>
      <family val="2"/>
      <scheme val="minor"/>
    </font>
    <font>
      <sz val="10"/>
      <name val="Arial"/>
      <family val="2"/>
    </font>
    <font>
      <sz val="10"/>
      <color rgb="FF00B050"/>
      <name val="Courier"/>
    </font>
    <font>
      <b/>
      <sz val="20"/>
      <color theme="1"/>
      <name val="Calibri"/>
      <family val="2"/>
      <scheme val="minor"/>
    </font>
    <font>
      <sz val="10"/>
      <name val="Calibri"/>
      <family val="2"/>
    </font>
    <font>
      <b/>
      <sz val="11"/>
      <color theme="1"/>
      <name val="Calibri"/>
      <family val="2"/>
      <scheme val="minor"/>
    </font>
    <font>
      <b/>
      <sz val="10"/>
      <color theme="1"/>
      <name val="Calibri"/>
      <family val="2"/>
      <scheme val="minor"/>
    </font>
    <font>
      <b/>
      <u/>
      <sz val="11"/>
      <color theme="1"/>
      <name val="Calibri"/>
      <family val="2"/>
      <scheme val="minor"/>
    </font>
    <font>
      <sz val="11"/>
      <color rgb="FFFF0000"/>
      <name val="Calibri"/>
      <family val="2"/>
      <scheme val="minor"/>
    </font>
    <font>
      <sz val="11"/>
      <color theme="1"/>
      <name val="Calibri"/>
      <family val="2"/>
    </font>
    <font>
      <b/>
      <sz val="8"/>
      <name val="Calibri"/>
      <family val="2"/>
      <scheme val="minor"/>
    </font>
    <font>
      <b/>
      <sz val="11"/>
      <name val="Calibri"/>
      <family val="2"/>
      <scheme val="minor"/>
    </font>
    <font>
      <sz val="11"/>
      <name val="Calibri"/>
      <family val="2"/>
      <scheme val="minor"/>
    </font>
    <font>
      <b/>
      <sz val="14"/>
      <color theme="1"/>
      <name val="Calibri"/>
      <family val="2"/>
      <scheme val="minor"/>
    </font>
    <font>
      <sz val="12"/>
      <name val="Calibri"/>
      <family val="2"/>
      <scheme val="minor"/>
    </font>
    <font>
      <b/>
      <sz val="12"/>
      <color rgb="FF000000"/>
      <name val="Calibri"/>
      <family val="2"/>
    </font>
    <font>
      <sz val="12"/>
      <color theme="1"/>
      <name val="Calibri"/>
      <family val="2"/>
      <scheme val="minor"/>
    </font>
    <font>
      <b/>
      <sz val="12"/>
      <name val="Calibri"/>
      <family val="2"/>
      <scheme val="minor"/>
    </font>
    <font>
      <b/>
      <sz val="12"/>
      <color theme="1"/>
      <name val="Calibri"/>
      <family val="2"/>
      <scheme val="minor"/>
    </font>
    <font>
      <sz val="12"/>
      <name val="Calibri"/>
      <family val="2"/>
    </font>
    <font>
      <sz val="12"/>
      <color rgb="FF000000"/>
      <name val="Calibri"/>
      <family val="2"/>
      <scheme val="minor"/>
    </font>
    <font>
      <sz val="12"/>
      <color rgb="FFFF0000"/>
      <name val="Calibri"/>
      <family val="2"/>
      <scheme val="minor"/>
    </font>
    <font>
      <b/>
      <sz val="14"/>
      <color rgb="FF000000"/>
      <name val="Calibri"/>
      <family val="2"/>
    </font>
    <font>
      <sz val="14"/>
      <name val="Calibri"/>
      <family val="2"/>
      <scheme val="minor"/>
    </font>
  </fonts>
  <fills count="14">
    <fill>
      <patternFill patternType="none"/>
    </fill>
    <fill>
      <patternFill patternType="gray125"/>
    </fill>
    <fill>
      <patternFill patternType="solid">
        <fgColor rgb="FFFFFF99"/>
        <bgColor indexed="64"/>
      </patternFill>
    </fill>
    <fill>
      <patternFill patternType="solid">
        <fgColor rgb="FFFF9933"/>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FFFF99"/>
        <bgColor rgb="FF000000"/>
      </patternFill>
    </fill>
    <fill>
      <patternFill patternType="solid">
        <fgColor theme="4" tint="0.39997558519241921"/>
        <bgColor indexed="64"/>
      </patternFill>
    </fill>
    <fill>
      <patternFill patternType="solid">
        <fgColor theme="6"/>
        <bgColor indexed="64"/>
      </patternFill>
    </fill>
    <fill>
      <patternFill patternType="solid">
        <fgColor theme="1" tint="0.499984740745262"/>
        <bgColor rgb="FF000000"/>
      </patternFill>
    </fill>
    <fill>
      <patternFill patternType="solid">
        <fgColor rgb="FFFF9933"/>
        <bgColor rgb="FF000000"/>
      </patternFill>
    </fill>
    <fill>
      <patternFill patternType="solid">
        <fgColor theme="5"/>
        <bgColor indexed="64"/>
      </patternFill>
    </fill>
  </fills>
  <borders count="37">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auto="1"/>
      </right>
      <top style="medium">
        <color indexed="64"/>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indexed="64"/>
      </left>
      <right style="thin">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auto="1"/>
      </right>
      <top style="medium">
        <color indexed="64"/>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9" fillId="0" borderId="0"/>
    <xf numFmtId="0" fontId="9" fillId="0" borderId="0"/>
    <xf numFmtId="0" fontId="1" fillId="0" borderId="0"/>
  </cellStyleXfs>
  <cellXfs count="211">
    <xf numFmtId="0" fontId="0" fillId="0" borderId="0" xfId="0"/>
    <xf numFmtId="0" fontId="2" fillId="5" borderId="0" xfId="0" applyFont="1" applyFill="1" applyAlignment="1">
      <alignment horizontal="left" vertical="center"/>
    </xf>
    <xf numFmtId="0" fontId="2" fillId="5" borderId="0" xfId="0" applyFont="1" applyFill="1"/>
    <xf numFmtId="0" fontId="2" fillId="5" borderId="0" xfId="0" applyFont="1" applyFill="1" applyAlignment="1">
      <alignment horizontal="center"/>
    </xf>
    <xf numFmtId="0" fontId="2" fillId="5" borderId="0" xfId="0" applyFont="1" applyFill="1" applyAlignment="1">
      <alignment vertical="top"/>
    </xf>
    <xf numFmtId="0" fontId="4" fillId="5" borderId="3" xfId="0" applyFont="1" applyFill="1" applyBorder="1"/>
    <xf numFmtId="0" fontId="4" fillId="5" borderId="3" xfId="0" applyFont="1" applyFill="1" applyBorder="1" applyAlignment="1">
      <alignment horizontal="center" wrapText="1"/>
    </xf>
    <xf numFmtId="9" fontId="2" fillId="5" borderId="3" xfId="2" applyFont="1" applyFill="1" applyBorder="1" applyAlignment="1">
      <alignment horizontal="center" vertical="center"/>
    </xf>
    <xf numFmtId="0" fontId="4" fillId="5" borderId="0" xfId="0" applyFont="1" applyFill="1"/>
    <xf numFmtId="9" fontId="4" fillId="5" borderId="3" xfId="2" applyFont="1" applyFill="1" applyBorder="1" applyAlignment="1">
      <alignment horizontal="center" vertical="center"/>
    </xf>
    <xf numFmtId="164" fontId="2" fillId="5" borderId="4" xfId="0" applyNumberFormat="1" applyFont="1" applyFill="1" applyBorder="1" applyAlignment="1">
      <alignment horizontal="center"/>
    </xf>
    <xf numFmtId="164" fontId="2" fillId="5" borderId="5" xfId="0" applyNumberFormat="1" applyFont="1" applyFill="1" applyBorder="1" applyAlignment="1">
      <alignment horizontal="center"/>
    </xf>
    <xf numFmtId="0" fontId="0" fillId="5" borderId="0" xfId="0" applyFill="1"/>
    <xf numFmtId="0" fontId="4" fillId="4" borderId="3" xfId="0" applyFont="1" applyFill="1" applyBorder="1" applyAlignment="1">
      <alignment horizontal="center" vertical="center"/>
    </xf>
    <xf numFmtId="0" fontId="2" fillId="5" borderId="3" xfId="0" applyFont="1" applyFill="1" applyBorder="1"/>
    <xf numFmtId="165" fontId="2" fillId="3" borderId="3" xfId="0" applyNumberFormat="1" applyFont="1" applyFill="1" applyBorder="1" applyAlignment="1">
      <alignment horizontal="center"/>
    </xf>
    <xf numFmtId="0" fontId="8" fillId="5" borderId="3" xfId="3" applyFont="1" applyFill="1" applyBorder="1" applyAlignment="1">
      <alignment horizontal="left" vertical="center" wrapText="1"/>
    </xf>
    <xf numFmtId="0" fontId="4" fillId="0" borderId="3" xfId="0" applyFont="1" applyBorder="1" applyAlignment="1">
      <alignment wrapText="1" shrinkToFit="1"/>
    </xf>
    <xf numFmtId="165" fontId="4" fillId="3" borderId="3" xfId="1" applyNumberFormat="1" applyFont="1" applyFill="1" applyBorder="1" applyAlignment="1">
      <alignment horizontal="center"/>
    </xf>
    <xf numFmtId="0" fontId="8" fillId="5" borderId="3" xfId="0" applyFont="1" applyFill="1" applyBorder="1" applyAlignment="1">
      <alignment horizontal="left"/>
    </xf>
    <xf numFmtId="166" fontId="2" fillId="3" borderId="2" xfId="1" applyNumberFormat="1" applyFont="1" applyFill="1" applyBorder="1" applyAlignment="1">
      <alignment horizontal="center"/>
    </xf>
    <xf numFmtId="166" fontId="2" fillId="3" borderId="3" xfId="1" applyNumberFormat="1" applyFont="1" applyFill="1" applyBorder="1" applyAlignment="1">
      <alignment horizontal="center"/>
    </xf>
    <xf numFmtId="166" fontId="2" fillId="3" borderId="3" xfId="1" applyNumberFormat="1" applyFont="1" applyFill="1" applyBorder="1" applyAlignment="1"/>
    <xf numFmtId="0" fontId="4" fillId="4" borderId="3" xfId="0" applyFont="1" applyFill="1" applyBorder="1" applyAlignment="1">
      <alignment vertical="center"/>
    </xf>
    <xf numFmtId="0" fontId="14" fillId="5" borderId="3" xfId="0" applyFont="1" applyFill="1" applyBorder="1"/>
    <xf numFmtId="0" fontId="13" fillId="0" borderId="3" xfId="0" applyFont="1" applyBorder="1"/>
    <xf numFmtId="0" fontId="8" fillId="5" borderId="3" xfId="0" applyFont="1" applyFill="1" applyBorder="1"/>
    <xf numFmtId="0" fontId="4" fillId="9" borderId="3" xfId="5" applyFont="1" applyFill="1" applyBorder="1" applyAlignment="1">
      <alignment horizontal="center" vertical="center" wrapText="1"/>
    </xf>
    <xf numFmtId="0" fontId="12" fillId="11" borderId="3" xfId="0" applyFont="1" applyFill="1" applyBorder="1"/>
    <xf numFmtId="0" fontId="12" fillId="8" borderId="3" xfId="0" applyFont="1" applyFill="1" applyBorder="1"/>
    <xf numFmtId="0" fontId="16" fillId="5" borderId="0" xfId="0" applyFont="1" applyFill="1"/>
    <xf numFmtId="0" fontId="2" fillId="3" borderId="3" xfId="0" applyFont="1" applyFill="1" applyBorder="1" applyAlignment="1">
      <alignment horizontal="center"/>
    </xf>
    <xf numFmtId="0" fontId="0" fillId="5" borderId="0" xfId="0" applyFill="1" applyAlignment="1">
      <alignment horizontal="center"/>
    </xf>
    <xf numFmtId="166" fontId="2" fillId="0" borderId="0" xfId="1" applyNumberFormat="1" applyFont="1" applyFill="1" applyBorder="1" applyAlignment="1" applyProtection="1"/>
    <xf numFmtId="0" fontId="4" fillId="5" borderId="0" xfId="0" applyFont="1" applyFill="1" applyAlignment="1">
      <alignment vertical="center" wrapText="1"/>
    </xf>
    <xf numFmtId="0" fontId="13" fillId="5" borderId="0" xfId="0" applyFont="1" applyFill="1" applyAlignment="1">
      <alignment vertical="center"/>
    </xf>
    <xf numFmtId="0" fontId="4" fillId="5" borderId="0" xfId="5" applyFont="1" applyFill="1" applyAlignment="1">
      <alignment horizontal="center" vertical="center" wrapText="1"/>
    </xf>
    <xf numFmtId="166" fontId="2" fillId="5" borderId="0" xfId="0" applyNumberFormat="1" applyFont="1" applyFill="1" applyAlignment="1">
      <alignment horizontal="center"/>
    </xf>
    <xf numFmtId="0" fontId="0" fillId="5" borderId="19" xfId="0" applyFill="1" applyBorder="1"/>
    <xf numFmtId="0" fontId="0" fillId="5" borderId="0" xfId="0" applyFill="1" applyAlignment="1">
      <alignment vertical="top" wrapText="1"/>
    </xf>
    <xf numFmtId="166" fontId="2" fillId="13" borderId="3" xfId="0" applyNumberFormat="1" applyFont="1" applyFill="1" applyBorder="1" applyAlignment="1">
      <alignment horizontal="center"/>
    </xf>
    <xf numFmtId="0" fontId="2" fillId="3" borderId="3" xfId="0" applyFont="1" applyFill="1" applyBorder="1" applyAlignment="1">
      <alignment horizontal="right"/>
    </xf>
    <xf numFmtId="0" fontId="8" fillId="0" borderId="3" xfId="0" applyFont="1" applyBorder="1" applyAlignment="1">
      <alignment vertical="center"/>
    </xf>
    <xf numFmtId="0" fontId="0" fillId="5" borderId="0" xfId="0" applyFill="1" applyAlignment="1">
      <alignment wrapText="1"/>
    </xf>
    <xf numFmtId="0" fontId="4" fillId="4" borderId="3" xfId="0" applyFont="1" applyFill="1" applyBorder="1" applyAlignment="1">
      <alignment horizontal="center" vertical="center" wrapText="1"/>
    </xf>
    <xf numFmtId="9" fontId="2" fillId="0" borderId="3" xfId="2" applyFont="1" applyFill="1" applyBorder="1" applyAlignment="1">
      <alignment horizontal="center" vertical="center"/>
    </xf>
    <xf numFmtId="166" fontId="0" fillId="3" borderId="3" xfId="0" applyNumberFormat="1" applyFill="1" applyBorder="1"/>
    <xf numFmtId="0" fontId="7" fillId="5" borderId="0" xfId="0" applyFont="1" applyFill="1" applyAlignment="1">
      <alignment horizontal="center"/>
    </xf>
    <xf numFmtId="0" fontId="0" fillId="5" borderId="17" xfId="0" applyFill="1" applyBorder="1"/>
    <xf numFmtId="0" fontId="3" fillId="5" borderId="3" xfId="0" applyFont="1" applyFill="1" applyBorder="1"/>
    <xf numFmtId="0" fontId="0" fillId="5" borderId="3" xfId="0" applyFill="1" applyBorder="1"/>
    <xf numFmtId="9" fontId="2" fillId="5" borderId="3" xfId="0" applyNumberFormat="1" applyFont="1" applyFill="1" applyBorder="1" applyAlignment="1">
      <alignment horizontal="left"/>
    </xf>
    <xf numFmtId="0" fontId="2" fillId="5" borderId="3" xfId="0" applyFont="1" applyFill="1" applyBorder="1" applyAlignment="1">
      <alignment horizontal="left"/>
    </xf>
    <xf numFmtId="165" fontId="2" fillId="5" borderId="3" xfId="0" applyNumberFormat="1" applyFont="1" applyFill="1" applyBorder="1" applyAlignment="1">
      <alignment horizontal="center"/>
    </xf>
    <xf numFmtId="0" fontId="6" fillId="5" borderId="3" xfId="0" applyFont="1" applyFill="1" applyBorder="1"/>
    <xf numFmtId="0" fontId="6" fillId="5" borderId="3" xfId="0" applyFont="1" applyFill="1" applyBorder="1" applyAlignment="1">
      <alignment horizontal="center"/>
    </xf>
    <xf numFmtId="9" fontId="2" fillId="0" borderId="3" xfId="0" applyNumberFormat="1" applyFont="1" applyBorder="1" applyAlignment="1">
      <alignment horizontal="left"/>
    </xf>
    <xf numFmtId="0" fontId="1" fillId="5" borderId="3" xfId="3" applyFill="1" applyBorder="1" applyAlignment="1">
      <alignment horizontal="left" vertical="center" wrapText="1"/>
    </xf>
    <xf numFmtId="165" fontId="4" fillId="3" borderId="3" xfId="0" applyNumberFormat="1" applyFont="1" applyFill="1" applyBorder="1" applyAlignment="1">
      <alignment horizontal="center"/>
    </xf>
    <xf numFmtId="0" fontId="20" fillId="5" borderId="0" xfId="0" applyFont="1" applyFill="1" applyAlignment="1">
      <alignment horizontal="left" vertical="center"/>
    </xf>
    <xf numFmtId="0" fontId="3" fillId="5" borderId="19" xfId="0" applyFont="1" applyFill="1" applyBorder="1"/>
    <xf numFmtId="0" fontId="2" fillId="5" borderId="24" xfId="0" applyFont="1" applyFill="1" applyBorder="1"/>
    <xf numFmtId="0" fontId="4" fillId="5" borderId="19" xfId="0" quotePrefix="1" applyFont="1" applyFill="1" applyBorder="1"/>
    <xf numFmtId="0" fontId="2" fillId="5" borderId="0" xfId="0" applyFont="1" applyFill="1" applyAlignment="1">
      <alignment horizontal="left" vertical="top" wrapText="1"/>
    </xf>
    <xf numFmtId="0" fontId="2" fillId="5" borderId="0" xfId="0" applyFont="1" applyFill="1" applyAlignment="1">
      <alignment vertical="top" wrapText="1"/>
    </xf>
    <xf numFmtId="0" fontId="2" fillId="5" borderId="19" xfId="0" applyFont="1" applyFill="1" applyBorder="1"/>
    <xf numFmtId="0" fontId="4" fillId="5" borderId="24" xfId="0" applyFont="1" applyFill="1" applyBorder="1"/>
    <xf numFmtId="0" fontId="4" fillId="5" borderId="19" xfId="0" applyFont="1" applyFill="1" applyBorder="1"/>
    <xf numFmtId="0" fontId="2" fillId="5" borderId="27" xfId="0" applyFont="1" applyFill="1" applyBorder="1"/>
    <xf numFmtId="0" fontId="4" fillId="5" borderId="0" xfId="0" applyFont="1" applyFill="1" applyAlignment="1">
      <alignment horizontal="left"/>
    </xf>
    <xf numFmtId="164" fontId="4" fillId="5" borderId="5" xfId="0" applyNumberFormat="1" applyFont="1" applyFill="1" applyBorder="1" applyAlignment="1">
      <alignment horizontal="center"/>
    </xf>
    <xf numFmtId="0" fontId="2" fillId="5" borderId="17" xfId="0" applyFont="1" applyFill="1" applyBorder="1"/>
    <xf numFmtId="0" fontId="2" fillId="5" borderId="28" xfId="0" applyFont="1" applyFill="1" applyBorder="1"/>
    <xf numFmtId="0" fontId="7" fillId="5" borderId="24" xfId="0" applyFont="1" applyFill="1" applyBorder="1" applyAlignment="1">
      <alignment horizontal="center"/>
    </xf>
    <xf numFmtId="0" fontId="0" fillId="5" borderId="29" xfId="0" applyFill="1" applyBorder="1"/>
    <xf numFmtId="0" fontId="0" fillId="5" borderId="28" xfId="0" applyFill="1" applyBorder="1"/>
    <xf numFmtId="0" fontId="2" fillId="5" borderId="22" xfId="0" applyFont="1" applyFill="1" applyBorder="1"/>
    <xf numFmtId="0" fontId="2" fillId="5" borderId="23" xfId="0" applyFont="1" applyFill="1" applyBorder="1"/>
    <xf numFmtId="0" fontId="11" fillId="5" borderId="19" xfId="0" applyFont="1" applyFill="1" applyBorder="1" applyAlignment="1">
      <alignment horizontal="left" vertical="center"/>
    </xf>
    <xf numFmtId="0" fontId="4" fillId="5" borderId="19" xfId="0" applyFont="1" applyFill="1" applyBorder="1" applyAlignment="1">
      <alignment horizontal="left" vertical="center" wrapText="1"/>
    </xf>
    <xf numFmtId="0" fontId="2" fillId="5" borderId="0" xfId="0" applyFont="1" applyFill="1" applyAlignment="1">
      <alignment horizontal="left" vertical="center" wrapText="1"/>
    </xf>
    <xf numFmtId="0" fontId="10" fillId="5" borderId="0" xfId="0" applyFont="1" applyFill="1"/>
    <xf numFmtId="0" fontId="21" fillId="5" borderId="21" xfId="0" applyFont="1" applyFill="1" applyBorder="1" applyAlignment="1">
      <alignment horizontal="left" vertical="center"/>
    </xf>
    <xf numFmtId="0" fontId="24" fillId="5" borderId="19" xfId="0" applyFont="1" applyFill="1" applyBorder="1" applyAlignment="1">
      <alignment horizontal="center"/>
    </xf>
    <xf numFmtId="0" fontId="24" fillId="5" borderId="0" xfId="0" applyFont="1" applyFill="1"/>
    <xf numFmtId="0" fontId="24" fillId="5" borderId="24" xfId="0" applyFont="1" applyFill="1" applyBorder="1"/>
    <xf numFmtId="0" fontId="22" fillId="5" borderId="29" xfId="0" applyFont="1" applyFill="1" applyBorder="1" applyAlignment="1">
      <alignment horizontal="center" vertical="top" wrapText="1"/>
    </xf>
    <xf numFmtId="0" fontId="22" fillId="5" borderId="17" xfId="0" applyFont="1" applyFill="1" applyBorder="1" applyAlignment="1">
      <alignment horizontal="left" vertical="top" wrapText="1"/>
    </xf>
    <xf numFmtId="0" fontId="25" fillId="5" borderId="0" xfId="0" applyFont="1" applyFill="1" applyAlignment="1">
      <alignment vertical="center" wrapText="1"/>
    </xf>
    <xf numFmtId="0" fontId="25" fillId="5" borderId="24" xfId="0" applyFont="1" applyFill="1" applyBorder="1" applyAlignment="1">
      <alignment vertical="center" wrapText="1"/>
    </xf>
    <xf numFmtId="0" fontId="25" fillId="9" borderId="3" xfId="5" applyFont="1" applyFill="1" applyBorder="1" applyAlignment="1">
      <alignment horizontal="center" vertical="center" wrapText="1"/>
    </xf>
    <xf numFmtId="0" fontId="25" fillId="9" borderId="1" xfId="5" applyFont="1" applyFill="1" applyBorder="1" applyAlignment="1">
      <alignment horizontal="center" vertical="center" wrapText="1"/>
    </xf>
    <xf numFmtId="0" fontId="25" fillId="5" borderId="19" xfId="5" applyFont="1" applyFill="1" applyBorder="1" applyAlignment="1">
      <alignment horizontal="center" vertical="center" wrapText="1"/>
    </xf>
    <xf numFmtId="0" fontId="26" fillId="10" borderId="1" xfId="6" applyFont="1" applyFill="1" applyBorder="1" applyAlignment="1">
      <alignment horizontal="left" vertical="center"/>
    </xf>
    <xf numFmtId="0" fontId="26" fillId="10" borderId="1" xfId="6" applyFont="1" applyFill="1" applyBorder="1" applyAlignment="1">
      <alignment vertical="center" wrapText="1"/>
    </xf>
    <xf numFmtId="166" fontId="22" fillId="5" borderId="20" xfId="0" applyNumberFormat="1" applyFont="1" applyFill="1" applyBorder="1" applyAlignment="1">
      <alignment horizontal="center"/>
    </xf>
    <xf numFmtId="0" fontId="27" fillId="11" borderId="3" xfId="0" applyFont="1" applyFill="1" applyBorder="1"/>
    <xf numFmtId="0" fontId="24" fillId="5" borderId="3" xfId="0" applyFont="1" applyFill="1" applyBorder="1" applyAlignment="1">
      <alignment horizontal="center" vertical="center"/>
    </xf>
    <xf numFmtId="0" fontId="24" fillId="0" borderId="3" xfId="6" applyFont="1" applyBorder="1" applyAlignment="1">
      <alignment vertical="center" wrapText="1"/>
    </xf>
    <xf numFmtId="0" fontId="26" fillId="10" borderId="1" xfId="6" applyFont="1" applyFill="1" applyBorder="1" applyAlignment="1">
      <alignment horizontal="left"/>
    </xf>
    <xf numFmtId="0" fontId="24" fillId="0" borderId="3" xfId="6" applyFont="1" applyBorder="1" applyAlignment="1">
      <alignment wrapText="1"/>
    </xf>
    <xf numFmtId="0" fontId="28" fillId="0" borderId="3" xfId="6" applyFont="1" applyBorder="1" applyAlignment="1">
      <alignment vertical="center" wrapText="1"/>
    </xf>
    <xf numFmtId="0" fontId="29" fillId="5" borderId="0" xfId="0" applyFont="1" applyFill="1"/>
    <xf numFmtId="0" fontId="29" fillId="5" borderId="24" xfId="0" applyFont="1" applyFill="1" applyBorder="1"/>
    <xf numFmtId="0" fontId="22" fillId="5" borderId="0" xfId="0" applyFont="1" applyFill="1"/>
    <xf numFmtId="0" fontId="25" fillId="4" borderId="3" xfId="0" applyFont="1" applyFill="1" applyBorder="1" applyAlignment="1">
      <alignment horizontal="center" vertical="center" wrapText="1"/>
    </xf>
    <xf numFmtId="0" fontId="22" fillId="5" borderId="3" xfId="0" applyFont="1" applyFill="1" applyBorder="1"/>
    <xf numFmtId="166" fontId="27" fillId="12" borderId="3" xfId="0" applyNumberFormat="1" applyFont="1" applyFill="1" applyBorder="1"/>
    <xf numFmtId="0" fontId="26" fillId="5" borderId="3" xfId="0" applyFont="1" applyFill="1" applyBorder="1"/>
    <xf numFmtId="166" fontId="25" fillId="13" borderId="2" xfId="0" applyNumberFormat="1" applyFont="1" applyFill="1" applyBorder="1" applyAlignment="1">
      <alignment horizontal="center"/>
    </xf>
    <xf numFmtId="0" fontId="25" fillId="5" borderId="3" xfId="0" applyFont="1" applyFill="1" applyBorder="1"/>
    <xf numFmtId="166" fontId="22" fillId="3" borderId="3" xfId="1" applyNumberFormat="1" applyFont="1" applyFill="1" applyBorder="1" applyAlignment="1"/>
    <xf numFmtId="166" fontId="24" fillId="5" borderId="0" xfId="0" applyNumberFormat="1" applyFont="1" applyFill="1"/>
    <xf numFmtId="0" fontId="24" fillId="5" borderId="3" xfId="0" applyFont="1" applyFill="1" applyBorder="1"/>
    <xf numFmtId="0" fontId="22" fillId="3" borderId="3" xfId="0" applyFont="1" applyFill="1" applyBorder="1" applyAlignment="1">
      <alignment horizontal="center"/>
    </xf>
    <xf numFmtId="0" fontId="24" fillId="5" borderId="29" xfId="0" applyFont="1" applyFill="1" applyBorder="1" applyAlignment="1">
      <alignment horizontal="center"/>
    </xf>
    <xf numFmtId="166" fontId="22" fillId="13" borderId="3" xfId="0" applyNumberFormat="1" applyFont="1" applyFill="1" applyBorder="1" applyAlignment="1">
      <alignment horizontal="center"/>
    </xf>
    <xf numFmtId="0" fontId="24" fillId="5" borderId="17" xfId="0" applyFont="1" applyFill="1" applyBorder="1"/>
    <xf numFmtId="0" fontId="24" fillId="5" borderId="28" xfId="0" applyFont="1" applyFill="1" applyBorder="1"/>
    <xf numFmtId="0" fontId="0" fillId="0" borderId="22" xfId="0" applyBorder="1"/>
    <xf numFmtId="0" fontId="0" fillId="0" borderId="23" xfId="0" applyBorder="1"/>
    <xf numFmtId="0" fontId="0" fillId="0" borderId="19" xfId="0" applyBorder="1"/>
    <xf numFmtId="0" fontId="0" fillId="0" borderId="24" xfId="0" applyBorder="1"/>
    <xf numFmtId="0" fontId="17" fillId="0" borderId="0" xfId="0" applyFont="1"/>
    <xf numFmtId="0" fontId="7" fillId="5" borderId="21" xfId="0" applyFont="1" applyFill="1" applyBorder="1" applyAlignment="1">
      <alignment horizontal="left" vertical="center"/>
    </xf>
    <xf numFmtId="0" fontId="31" fillId="5" borderId="23" xfId="0" applyFont="1" applyFill="1" applyBorder="1" applyAlignment="1">
      <alignment horizontal="left" vertical="center"/>
    </xf>
    <xf numFmtId="165" fontId="4" fillId="5" borderId="24" xfId="0" applyNumberFormat="1" applyFont="1" applyFill="1" applyBorder="1" applyAlignment="1">
      <alignment horizontal="center"/>
    </xf>
    <xf numFmtId="0" fontId="11" fillId="0" borderId="21" xfId="0" applyFont="1" applyBorder="1"/>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8" fillId="5" borderId="25" xfId="0" applyFont="1" applyFill="1" applyBorder="1" applyAlignment="1">
      <alignment horizontal="left" vertical="top" wrapText="1"/>
    </xf>
    <xf numFmtId="0" fontId="8" fillId="5" borderId="14" xfId="0" applyFont="1" applyFill="1" applyBorder="1" applyAlignment="1">
      <alignment horizontal="left" vertical="top" wrapText="1"/>
    </xf>
    <xf numFmtId="0" fontId="8" fillId="5" borderId="26" xfId="0" applyFont="1" applyFill="1" applyBorder="1" applyAlignment="1">
      <alignment horizontal="left" vertical="top" wrapText="1"/>
    </xf>
    <xf numFmtId="0" fontId="19" fillId="5" borderId="1" xfId="0" applyFont="1" applyFill="1" applyBorder="1" applyAlignment="1">
      <alignment horizontal="left" vertical="center"/>
    </xf>
    <xf numFmtId="0" fontId="0" fillId="0" borderId="16" xfId="0" applyBorder="1" applyAlignment="1">
      <alignment horizontal="left" vertical="center"/>
    </xf>
    <xf numFmtId="0" fontId="0" fillId="0" borderId="2" xfId="0"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0" fontId="7" fillId="0" borderId="2" xfId="0" applyFont="1" applyBorder="1" applyAlignment="1">
      <alignment horizontal="left" vertical="center"/>
    </xf>
    <xf numFmtId="0" fontId="4" fillId="5" borderId="30"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31" xfId="0" applyFont="1" applyFill="1" applyBorder="1" applyAlignment="1">
      <alignment horizontal="left" vertical="top" wrapText="1"/>
    </xf>
    <xf numFmtId="0" fontId="4" fillId="5" borderId="29" xfId="0" applyFont="1" applyFill="1" applyBorder="1" applyAlignment="1">
      <alignment horizontal="left" vertical="top" wrapText="1"/>
    </xf>
    <xf numFmtId="0" fontId="4" fillId="5" borderId="17" xfId="0" applyFont="1" applyFill="1" applyBorder="1" applyAlignment="1">
      <alignment horizontal="left" vertical="top" wrapText="1"/>
    </xf>
    <xf numFmtId="0" fontId="4" fillId="5" borderId="28" xfId="0" applyFont="1" applyFill="1" applyBorder="1" applyAlignment="1">
      <alignment horizontal="left" vertical="top" wrapText="1"/>
    </xf>
    <xf numFmtId="0" fontId="2" fillId="5" borderId="25" xfId="0" applyFont="1" applyFill="1" applyBorder="1" applyAlignment="1">
      <alignment horizontal="left" vertical="top" wrapText="1"/>
    </xf>
    <xf numFmtId="0" fontId="2" fillId="5" borderId="14" xfId="0" applyFont="1" applyFill="1" applyBorder="1" applyAlignment="1">
      <alignment horizontal="left" vertical="top" wrapText="1"/>
    </xf>
    <xf numFmtId="0" fontId="2" fillId="5" borderId="26" xfId="0" applyFont="1" applyFill="1" applyBorder="1" applyAlignment="1">
      <alignment horizontal="left" vertical="top" wrapText="1"/>
    </xf>
    <xf numFmtId="0" fontId="4" fillId="6" borderId="15" xfId="3" applyFont="1" applyFill="1" applyBorder="1" applyAlignment="1">
      <alignment horizontal="center" vertical="center" wrapText="1"/>
    </xf>
    <xf numFmtId="0" fontId="4" fillId="6" borderId="12" xfId="3" applyFont="1" applyFill="1" applyBorder="1" applyAlignment="1">
      <alignment horizontal="center" vertical="center" wrapText="1"/>
    </xf>
    <xf numFmtId="0" fontId="4" fillId="5" borderId="13" xfId="4" applyFont="1" applyFill="1" applyBorder="1" applyAlignment="1">
      <alignment horizontal="left" vertical="top" wrapText="1"/>
    </xf>
    <xf numFmtId="0" fontId="4" fillId="5" borderId="14" xfId="4" applyFont="1" applyFill="1" applyBorder="1" applyAlignment="1">
      <alignment horizontal="left" vertical="top" wrapText="1"/>
    </xf>
    <xf numFmtId="0" fontId="4" fillId="5" borderId="26" xfId="4" applyFont="1" applyFill="1" applyBorder="1" applyAlignment="1">
      <alignment horizontal="left" vertical="top" wrapText="1"/>
    </xf>
    <xf numFmtId="0" fontId="4" fillId="5"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13" fillId="5" borderId="3" xfId="0" applyFont="1" applyFill="1" applyBorder="1" applyAlignment="1">
      <alignment horizontal="center"/>
    </xf>
    <xf numFmtId="0" fontId="22" fillId="5" borderId="1" xfId="0" applyFont="1" applyFill="1" applyBorder="1" applyAlignment="1">
      <alignment horizontal="left" vertical="top" wrapText="1"/>
    </xf>
    <xf numFmtId="0" fontId="22" fillId="5" borderId="16" xfId="0" applyFont="1" applyFill="1" applyBorder="1" applyAlignment="1">
      <alignment horizontal="left" vertical="top" wrapText="1"/>
    </xf>
    <xf numFmtId="0" fontId="22" fillId="5" borderId="2"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11" xfId="0" applyFont="1" applyFill="1" applyBorder="1" applyAlignment="1">
      <alignment horizontal="left" vertical="top" wrapText="1"/>
    </xf>
    <xf numFmtId="0" fontId="23" fillId="7" borderId="21" xfId="0" applyFont="1" applyFill="1" applyBorder="1" applyAlignment="1">
      <alignment horizontal="left" vertical="center"/>
    </xf>
    <xf numFmtId="0" fontId="23" fillId="7" borderId="22" xfId="0" applyFont="1" applyFill="1" applyBorder="1" applyAlignment="1">
      <alignment horizontal="left" vertical="center"/>
    </xf>
    <xf numFmtId="0" fontId="24" fillId="0" borderId="22" xfId="0" applyFont="1" applyBorder="1" applyAlignment="1">
      <alignment horizontal="left"/>
    </xf>
    <xf numFmtId="0" fontId="24" fillId="0" borderId="23" xfId="0" applyFont="1" applyBorder="1" applyAlignment="1">
      <alignment horizontal="left"/>
    </xf>
    <xf numFmtId="0" fontId="4" fillId="5" borderId="1" xfId="0" applyFont="1" applyFill="1" applyBorder="1" applyAlignment="1">
      <alignment horizontal="left"/>
    </xf>
    <xf numFmtId="0" fontId="4" fillId="5" borderId="16" xfId="0" applyFont="1" applyFill="1" applyBorder="1" applyAlignment="1">
      <alignment horizontal="left"/>
    </xf>
    <xf numFmtId="0" fontId="4" fillId="5" borderId="2" xfId="0" applyFont="1" applyFill="1" applyBorder="1" applyAlignment="1">
      <alignment horizontal="left"/>
    </xf>
    <xf numFmtId="0" fontId="4" fillId="5" borderId="32" xfId="0" applyFont="1" applyFill="1" applyBorder="1" applyAlignment="1">
      <alignment horizontal="left" vertical="top" wrapText="1"/>
    </xf>
    <xf numFmtId="0" fontId="4" fillId="5" borderId="33" xfId="0" applyFont="1" applyFill="1" applyBorder="1" applyAlignment="1">
      <alignment horizontal="left" vertical="top" wrapText="1"/>
    </xf>
    <xf numFmtId="0" fontId="18" fillId="4" borderId="3"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30" fillId="7" borderId="21" xfId="0" applyFont="1" applyFill="1" applyBorder="1" applyAlignment="1">
      <alignment horizontal="left" vertical="center"/>
    </xf>
    <xf numFmtId="0" fontId="30" fillId="7" borderId="22" xfId="0" applyFont="1" applyFill="1" applyBorder="1" applyAlignment="1">
      <alignment horizontal="left" vertical="center"/>
    </xf>
    <xf numFmtId="0" fontId="0" fillId="5" borderId="1" xfId="0" applyFill="1" applyBorder="1" applyAlignment="1">
      <alignment horizontal="left" vertical="top" wrapText="1"/>
    </xf>
    <xf numFmtId="0" fontId="0" fillId="5" borderId="16" xfId="0" applyFill="1" applyBorder="1" applyAlignment="1">
      <alignment horizontal="left" vertical="top"/>
    </xf>
    <xf numFmtId="0" fontId="0" fillId="5" borderId="2" xfId="0" applyFill="1" applyBorder="1" applyAlignment="1">
      <alignment horizontal="left" vertical="top"/>
    </xf>
    <xf numFmtId="0" fontId="7" fillId="5" borderId="19" xfId="0" applyFont="1" applyFill="1" applyBorder="1" applyAlignment="1">
      <alignment horizontal="left" vertical="center"/>
    </xf>
    <xf numFmtId="0" fontId="7" fillId="5" borderId="24" xfId="0" applyFont="1" applyFill="1" applyBorder="1" applyAlignment="1">
      <alignment horizontal="left" vertical="center"/>
    </xf>
    <xf numFmtId="0" fontId="8" fillId="5" borderId="1" xfId="0" applyFont="1" applyFill="1" applyBorder="1" applyAlignment="1">
      <alignment horizontal="left" vertical="center" wrapText="1"/>
    </xf>
    <xf numFmtId="0" fontId="8" fillId="5" borderId="2" xfId="0" applyFont="1" applyFill="1" applyBorder="1" applyAlignment="1">
      <alignment horizontal="left" vertical="center" wrapText="1"/>
    </xf>
    <xf numFmtId="0" fontId="15" fillId="0" borderId="34" xfId="0" applyFont="1" applyBorder="1" applyAlignment="1">
      <alignment horizontal="left" vertical="top" wrapText="1"/>
    </xf>
    <xf numFmtId="0" fontId="15" fillId="0" borderId="35" xfId="0" applyFont="1" applyBorder="1" applyAlignment="1">
      <alignment horizontal="left" vertical="top" wrapText="1"/>
    </xf>
    <xf numFmtId="0" fontId="15" fillId="0" borderId="36" xfId="0" applyFont="1" applyBorder="1" applyAlignment="1">
      <alignment horizontal="left" vertical="top" wrapText="1"/>
    </xf>
    <xf numFmtId="0" fontId="8" fillId="5" borderId="3" xfId="0" applyFont="1" applyFill="1" applyBorder="1" applyAlignment="1" applyProtection="1">
      <alignment horizontal="left"/>
      <protection locked="0"/>
    </xf>
    <xf numFmtId="166" fontId="2" fillId="2" borderId="3" xfId="1" applyNumberFormat="1" applyFont="1" applyFill="1" applyBorder="1" applyAlignment="1" applyProtection="1">
      <protection locked="0"/>
    </xf>
    <xf numFmtId="0" fontId="2" fillId="5" borderId="0" xfId="0" applyFont="1" applyFill="1" applyProtection="1">
      <protection locked="0"/>
    </xf>
    <xf numFmtId="0" fontId="4" fillId="5" borderId="0" xfId="0" applyFont="1" applyFill="1" applyProtection="1">
      <protection locked="0"/>
    </xf>
    <xf numFmtId="166" fontId="27" fillId="8" borderId="3" xfId="0" applyNumberFormat="1" applyFont="1" applyFill="1" applyBorder="1" applyProtection="1">
      <protection locked="0"/>
    </xf>
    <xf numFmtId="0" fontId="24" fillId="5" borderId="19" xfId="0" applyFont="1" applyFill="1" applyBorder="1" applyProtection="1">
      <protection locked="0"/>
    </xf>
    <xf numFmtId="0" fontId="27" fillId="8" borderId="3" xfId="0" applyFont="1" applyFill="1" applyBorder="1" applyProtection="1">
      <protection locked="0"/>
    </xf>
    <xf numFmtId="0" fontId="24" fillId="5" borderId="0" xfId="0" applyFont="1" applyFill="1" applyProtection="1">
      <protection locked="0"/>
    </xf>
    <xf numFmtId="166" fontId="27" fillId="8" borderId="1" xfId="0" applyNumberFormat="1" applyFont="1" applyFill="1" applyBorder="1" applyProtection="1">
      <protection locked="0"/>
    </xf>
    <xf numFmtId="0" fontId="25" fillId="5" borderId="20" xfId="0" applyFont="1" applyFill="1" applyBorder="1" applyAlignment="1" applyProtection="1">
      <alignment vertical="center" wrapText="1"/>
      <protection locked="0"/>
    </xf>
    <xf numFmtId="0" fontId="26" fillId="10" borderId="1" xfId="6" applyFont="1" applyFill="1" applyBorder="1" applyAlignment="1" applyProtection="1">
      <alignment vertical="center" wrapText="1"/>
      <protection locked="0"/>
    </xf>
    <xf numFmtId="166" fontId="22" fillId="5" borderId="20" xfId="0" applyNumberFormat="1" applyFont="1" applyFill="1" applyBorder="1" applyAlignment="1" applyProtection="1">
      <alignment horizontal="center"/>
      <protection locked="0"/>
    </xf>
    <xf numFmtId="0" fontId="27" fillId="11" borderId="3" xfId="0" applyFont="1" applyFill="1" applyBorder="1" applyProtection="1">
      <protection locked="0"/>
    </xf>
    <xf numFmtId="0" fontId="4" fillId="5" borderId="30" xfId="0" applyFont="1" applyFill="1" applyBorder="1" applyAlignment="1" applyProtection="1">
      <alignment horizontal="left" vertical="top" wrapText="1"/>
      <protection locked="0"/>
    </xf>
    <xf numFmtId="0" fontId="4" fillId="5" borderId="7" xfId="0" applyFont="1" applyFill="1" applyBorder="1" applyAlignment="1" applyProtection="1">
      <alignment horizontal="left" vertical="top" wrapText="1"/>
      <protection locked="0"/>
    </xf>
    <xf numFmtId="0" fontId="4" fillId="5" borderId="31" xfId="0" applyFont="1" applyFill="1" applyBorder="1" applyAlignment="1" applyProtection="1">
      <alignment horizontal="left" vertical="top" wrapText="1"/>
      <protection locked="0"/>
    </xf>
    <xf numFmtId="0" fontId="4" fillId="5" borderId="29" xfId="0" applyFont="1" applyFill="1" applyBorder="1" applyAlignment="1" applyProtection="1">
      <alignment horizontal="left" vertical="top" wrapText="1"/>
      <protection locked="0"/>
    </xf>
    <xf numFmtId="0" fontId="4" fillId="5" borderId="17" xfId="0" applyFont="1" applyFill="1" applyBorder="1" applyAlignment="1" applyProtection="1">
      <alignment horizontal="left" vertical="top" wrapText="1"/>
      <protection locked="0"/>
    </xf>
    <xf numFmtId="0" fontId="4" fillId="5" borderId="28" xfId="0" applyFont="1" applyFill="1" applyBorder="1" applyAlignment="1" applyProtection="1">
      <alignment horizontal="left" vertical="top" wrapText="1"/>
      <protection locked="0"/>
    </xf>
    <xf numFmtId="166" fontId="2" fillId="2" borderId="3" xfId="0" applyNumberFormat="1" applyFont="1" applyFill="1" applyBorder="1" applyAlignment="1" applyProtection="1">
      <alignment vertical="center"/>
      <protection locked="0"/>
    </xf>
    <xf numFmtId="0" fontId="0" fillId="2" borderId="3" xfId="0" applyFill="1" applyBorder="1" applyProtection="1">
      <protection locked="0"/>
    </xf>
  </cellXfs>
  <cellStyles count="7">
    <cellStyle name="Currency" xfId="1" builtinId="4"/>
    <cellStyle name="Normal" xfId="0" builtinId="0"/>
    <cellStyle name="Normal_ST JOHNS SHOPPING BASKET RESULTS" xfId="4" xr:uid="{00000000-0005-0000-0000-000002000000}"/>
    <cellStyle name="Percent" xfId="2" builtinId="5"/>
    <cellStyle name="Standard 2" xfId="3" xr:uid="{00000000-0005-0000-0000-000004000000}"/>
    <cellStyle name="Standard 2 2" xfId="5" xr:uid="{00000000-0005-0000-0000-000005000000}"/>
    <cellStyle name="Standard 3" xfId="6" xr:uid="{E6E9D8F1-6B80-4177-A593-D233B4D14B3A}"/>
  </cellStyles>
  <dxfs count="0"/>
  <tableStyles count="0" defaultTableStyle="TableStyleMedium2" defaultPivotStyle="PivotStyleLight16"/>
  <colors>
    <mruColors>
      <color rgb="FFFF9933"/>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9"/>
  <sheetViews>
    <sheetView zoomScale="115" zoomScaleNormal="115" workbookViewId="0">
      <selection activeCell="C9" sqref="C9"/>
    </sheetView>
  </sheetViews>
  <sheetFormatPr defaultColWidth="9" defaultRowHeight="15" x14ac:dyDescent="0.25"/>
  <cols>
    <col min="1" max="1" width="9" style="12"/>
    <col min="2" max="2" width="65.28515625" style="12" customWidth="1"/>
    <col min="3" max="16384" width="9" style="12"/>
  </cols>
  <sheetData>
    <row r="1" spans="2:13" s="1" customFormat="1" ht="28.5" customHeight="1" x14ac:dyDescent="0.25">
      <c r="B1" s="135" t="s">
        <v>0</v>
      </c>
      <c r="C1" s="136"/>
      <c r="D1" s="136"/>
      <c r="E1" s="136"/>
      <c r="F1" s="136"/>
      <c r="G1" s="136"/>
      <c r="H1" s="137"/>
      <c r="I1" s="59"/>
      <c r="J1" s="59"/>
      <c r="K1" s="59"/>
      <c r="L1" s="59"/>
      <c r="M1" s="59"/>
    </row>
    <row r="2" spans="2:13" s="2" customFormat="1" ht="16.350000000000001" customHeight="1" thickBot="1" x14ac:dyDescent="0.25">
      <c r="B2" s="60" t="s">
        <v>1</v>
      </c>
      <c r="C2" s="3"/>
      <c r="H2" s="61"/>
    </row>
    <row r="3" spans="2:13" s="4" customFormat="1" ht="188.25" customHeight="1" thickBot="1" x14ac:dyDescent="0.3">
      <c r="B3" s="132" t="s">
        <v>2</v>
      </c>
      <c r="C3" s="133"/>
      <c r="D3" s="133"/>
      <c r="E3" s="133"/>
      <c r="F3" s="133"/>
      <c r="G3" s="133"/>
      <c r="H3" s="134"/>
    </row>
    <row r="4" spans="2:13" s="2" customFormat="1" ht="27.95" customHeight="1" x14ac:dyDescent="0.2">
      <c r="B4" s="62" t="s">
        <v>3</v>
      </c>
      <c r="C4" s="3"/>
      <c r="D4" s="63"/>
      <c r="E4" s="64"/>
      <c r="H4" s="61"/>
    </row>
    <row r="5" spans="2:13" s="2" customFormat="1" ht="37.5" customHeight="1" x14ac:dyDescent="0.2">
      <c r="B5" s="128" t="s">
        <v>4</v>
      </c>
      <c r="C5" s="129"/>
      <c r="D5" s="63"/>
      <c r="E5" s="64"/>
      <c r="H5" s="61"/>
    </row>
    <row r="6" spans="2:13" s="2" customFormat="1" ht="27.95" customHeight="1" x14ac:dyDescent="0.2">
      <c r="B6" s="130" t="s">
        <v>5</v>
      </c>
      <c r="C6" s="131"/>
      <c r="D6" s="63"/>
      <c r="E6" s="64"/>
      <c r="H6" s="61"/>
    </row>
    <row r="7" spans="2:13" s="2" customFormat="1" ht="12" customHeight="1" x14ac:dyDescent="0.2">
      <c r="B7" s="65"/>
      <c r="C7" s="3"/>
      <c r="H7" s="61"/>
    </row>
    <row r="8" spans="2:13" s="2" customFormat="1" ht="12.75" x14ac:dyDescent="0.2">
      <c r="B8" s="5" t="s">
        <v>6</v>
      </c>
      <c r="C8" s="6" t="s">
        <v>7</v>
      </c>
      <c r="H8" s="61"/>
    </row>
    <row r="9" spans="2:13" s="2" customFormat="1" ht="12.75" x14ac:dyDescent="0.2">
      <c r="B9" s="42" t="s">
        <v>8</v>
      </c>
      <c r="C9" s="7">
        <v>0.2</v>
      </c>
      <c r="H9" s="61"/>
    </row>
    <row r="10" spans="2:13" s="2" customFormat="1" ht="12.75" x14ac:dyDescent="0.2">
      <c r="B10" s="42" t="s">
        <v>9</v>
      </c>
      <c r="C10" s="7">
        <v>0.1</v>
      </c>
      <c r="H10" s="61"/>
    </row>
    <row r="11" spans="2:13" s="2" customFormat="1" ht="12.75" x14ac:dyDescent="0.2">
      <c r="B11" s="42" t="s">
        <v>10</v>
      </c>
      <c r="C11" s="45">
        <v>0.1</v>
      </c>
      <c r="H11" s="61"/>
    </row>
    <row r="12" spans="2:13" s="2" customFormat="1" ht="12.75" x14ac:dyDescent="0.2">
      <c r="B12" s="42" t="s">
        <v>11</v>
      </c>
      <c r="C12" s="7">
        <v>0.05</v>
      </c>
      <c r="H12" s="61"/>
    </row>
    <row r="13" spans="2:13" s="8" customFormat="1" ht="12.75" x14ac:dyDescent="0.2">
      <c r="B13" s="5" t="s">
        <v>12</v>
      </c>
      <c r="C13" s="9">
        <f>SUM(C9:C12)</f>
        <v>0.45</v>
      </c>
      <c r="H13" s="66"/>
    </row>
    <row r="14" spans="2:13" s="2" customFormat="1" ht="9" customHeight="1" x14ac:dyDescent="0.2">
      <c r="B14" s="65"/>
      <c r="C14" s="3"/>
      <c r="H14" s="61"/>
    </row>
    <row r="15" spans="2:13" s="2" customFormat="1" ht="13.5" thickBot="1" x14ac:dyDescent="0.25">
      <c r="B15" s="67" t="s">
        <v>13</v>
      </c>
      <c r="C15" s="3"/>
      <c r="H15" s="61"/>
    </row>
    <row r="16" spans="2:13" s="2" customFormat="1" ht="12.75" x14ac:dyDescent="0.2">
      <c r="B16" s="68" t="s">
        <v>14</v>
      </c>
      <c r="C16" s="10">
        <v>0.55000000000000004</v>
      </c>
      <c r="E16" s="69"/>
      <c r="H16" s="61"/>
    </row>
    <row r="17" spans="2:8" s="2" customFormat="1" ht="12.75" x14ac:dyDescent="0.2">
      <c r="B17" s="14" t="s">
        <v>15</v>
      </c>
      <c r="C17" s="11">
        <f>C13</f>
        <v>0.45</v>
      </c>
      <c r="E17" s="69"/>
      <c r="H17" s="61"/>
    </row>
    <row r="18" spans="2:8" s="2" customFormat="1" ht="12.75" x14ac:dyDescent="0.2">
      <c r="B18" s="5" t="s">
        <v>16</v>
      </c>
      <c r="C18" s="70">
        <f>C16+C17</f>
        <v>1</v>
      </c>
      <c r="D18" s="71"/>
      <c r="E18" s="71"/>
      <c r="F18" s="71"/>
      <c r="G18" s="71"/>
      <c r="H18" s="72"/>
    </row>
    <row r="19" spans="2:8" s="2" customFormat="1" ht="12.75" x14ac:dyDescent="0.2">
      <c r="C19" s="3"/>
    </row>
  </sheetData>
  <sheetProtection algorithmName="SHA-512" hashValue="gwXBS+PEDPRriRYBZXo6fFHJsnO4fgcIgvsd+75/OSmNO56PsjTIrgYEcjp1eoanjE+Hpq781mxsID+VyFOI7Q==" saltValue="Hs8C9sI7CO0V6IEgiYnBkg==" spinCount="100000" sheet="1" objects="1" scenarios="1"/>
  <mergeCells count="4">
    <mergeCell ref="B5:C5"/>
    <mergeCell ref="B6:C6"/>
    <mergeCell ref="B3:H3"/>
    <mergeCell ref="B1:H1"/>
  </mergeCells>
  <pageMargins left="0.7" right="0.7" top="0.75" bottom="0.75" header="0.3" footer="0.3"/>
  <headerFooter>
    <oddHeader>&amp;R&amp;"Calibri"&amp;10&amp;K000000 Internal Use&amp;1#_x000D_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17"/>
  <sheetViews>
    <sheetView workbookViewId="0">
      <selection activeCell="C17" sqref="C17"/>
    </sheetView>
  </sheetViews>
  <sheetFormatPr defaultColWidth="9" defaultRowHeight="15" x14ac:dyDescent="0.25"/>
  <cols>
    <col min="1" max="2" width="9" style="12"/>
    <col min="3" max="3" width="30.28515625" style="12" customWidth="1"/>
    <col min="4" max="4" width="17" style="12" customWidth="1"/>
    <col min="5" max="16384" width="9" style="12"/>
  </cols>
  <sheetData>
    <row r="1" spans="2:5" ht="18.75" x14ac:dyDescent="0.25">
      <c r="B1" s="138" t="s">
        <v>17</v>
      </c>
      <c r="C1" s="139"/>
      <c r="D1" s="139"/>
      <c r="E1" s="140"/>
    </row>
    <row r="2" spans="2:5" ht="18.75" x14ac:dyDescent="0.3">
      <c r="B2" s="60"/>
      <c r="C2" s="47"/>
      <c r="D2" s="47" t="s">
        <v>18</v>
      </c>
      <c r="E2" s="73"/>
    </row>
    <row r="3" spans="2:5" x14ac:dyDescent="0.25">
      <c r="B3" s="74"/>
      <c r="C3" s="48"/>
      <c r="D3" s="48"/>
      <c r="E3" s="75"/>
    </row>
    <row r="4" spans="2:5" x14ac:dyDescent="0.25">
      <c r="B4" s="49" t="s">
        <v>19</v>
      </c>
      <c r="C4" s="50"/>
      <c r="D4" s="13" t="s">
        <v>20</v>
      </c>
      <c r="E4" s="51">
        <f>'Overview &amp; Inst'!C9</f>
        <v>0.2</v>
      </c>
    </row>
    <row r="5" spans="2:5" x14ac:dyDescent="0.25">
      <c r="B5" s="50"/>
      <c r="C5" s="14" t="s">
        <v>21</v>
      </c>
      <c r="D5" s="15">
        <f>'1. Personnel costs '!C16</f>
        <v>0</v>
      </c>
      <c r="E5" s="52"/>
    </row>
    <row r="6" spans="2:5" x14ac:dyDescent="0.25">
      <c r="B6" s="50"/>
      <c r="C6" s="14"/>
      <c r="D6" s="53"/>
      <c r="E6" s="52"/>
    </row>
    <row r="7" spans="2:5" x14ac:dyDescent="0.25">
      <c r="B7" s="49" t="s">
        <v>9</v>
      </c>
      <c r="C7" s="50"/>
      <c r="D7" s="13" t="s">
        <v>20</v>
      </c>
      <c r="E7" s="51">
        <f>'Overview &amp; Inst'!C10</f>
        <v>0.1</v>
      </c>
    </row>
    <row r="8" spans="2:5" x14ac:dyDescent="0.25">
      <c r="B8" s="50"/>
      <c r="C8" s="14" t="s">
        <v>21</v>
      </c>
      <c r="D8" s="15">
        <f>'2. Equipment &amp; furniture price'!D37</f>
        <v>0</v>
      </c>
      <c r="E8" s="51"/>
    </row>
    <row r="9" spans="2:5" x14ac:dyDescent="0.25">
      <c r="B9" s="50"/>
      <c r="C9" s="54"/>
      <c r="D9" s="55"/>
      <c r="E9" s="52"/>
    </row>
    <row r="10" spans="2:5" x14ac:dyDescent="0.25">
      <c r="B10" s="49" t="s">
        <v>22</v>
      </c>
      <c r="C10" s="50"/>
      <c r="D10" s="13" t="s">
        <v>20</v>
      </c>
      <c r="E10" s="56">
        <v>0.1</v>
      </c>
    </row>
    <row r="11" spans="2:5" x14ac:dyDescent="0.25">
      <c r="B11" s="50"/>
      <c r="C11" s="14" t="s">
        <v>21</v>
      </c>
      <c r="D11" s="15">
        <f>'3. Other services'!C9+'3. Other services'!E23+'3. Other services'!E35</f>
        <v>0</v>
      </c>
      <c r="E11" s="51"/>
    </row>
    <row r="12" spans="2:5" x14ac:dyDescent="0.25">
      <c r="B12" s="50"/>
      <c r="C12" s="54"/>
      <c r="D12" s="55"/>
      <c r="E12" s="54"/>
    </row>
    <row r="13" spans="2:5" x14ac:dyDescent="0.25">
      <c r="B13" s="49" t="s">
        <v>23</v>
      </c>
      <c r="C13" s="50"/>
      <c r="D13" s="13" t="s">
        <v>20</v>
      </c>
      <c r="E13" s="51">
        <f>'Overview &amp; Inst'!C12</f>
        <v>0.05</v>
      </c>
    </row>
    <row r="14" spans="2:5" x14ac:dyDescent="0.25">
      <c r="B14" s="50"/>
      <c r="C14" s="16" t="s">
        <v>21</v>
      </c>
      <c r="D14" s="15">
        <f>'4. Start-up implementation'!C6</f>
        <v>0</v>
      </c>
      <c r="E14" s="14"/>
    </row>
    <row r="15" spans="2:5" x14ac:dyDescent="0.25">
      <c r="B15" s="50"/>
      <c r="C15" s="57"/>
      <c r="D15" s="53"/>
      <c r="E15" s="14"/>
    </row>
    <row r="16" spans="2:5" x14ac:dyDescent="0.25">
      <c r="B16" s="50"/>
      <c r="C16" s="5" t="s">
        <v>24</v>
      </c>
      <c r="D16" s="58">
        <f>D5+D8+D14+D11</f>
        <v>0</v>
      </c>
      <c r="E16" s="14"/>
    </row>
    <row r="17" spans="2:5" ht="39" x14ac:dyDescent="0.25">
      <c r="B17" s="50"/>
      <c r="C17" s="17" t="s">
        <v>25</v>
      </c>
      <c r="D17" s="18">
        <f>SUM(D5*E4+D8*E7+D14*E13+D11*E10)</f>
        <v>0</v>
      </c>
      <c r="E17" s="50"/>
    </row>
  </sheetData>
  <sheetProtection algorithmName="SHA-512" hashValue="wjLNSD5tHUtvbVEGSNuhThem8YkXI9/YnkhYIAZ1CWBoGnt5ceztXC20BMcVN3sOuxuh8/k6ll1dOCKtWD5U5w==" saltValue="+mBQOK8XdgS7xWLJZ2KglQ==" spinCount="100000" sheet="1" objects="1" scenarios="1"/>
  <mergeCells count="1">
    <mergeCell ref="B1:E1"/>
  </mergeCells>
  <pageMargins left="0.7" right="0.7" top="0.75" bottom="0.75" header="0.3" footer="0.3"/>
  <headerFooter>
    <oddHeader>&amp;R&amp;"Calibri"&amp;10&amp;K000000 Internal Use&amp;1#_x000D_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O22"/>
  <sheetViews>
    <sheetView zoomScaleNormal="100" workbookViewId="0">
      <selection activeCell="F20" sqref="F20"/>
    </sheetView>
  </sheetViews>
  <sheetFormatPr defaultColWidth="9" defaultRowHeight="15" x14ac:dyDescent="0.25"/>
  <cols>
    <col min="1" max="1" width="9" style="12"/>
    <col min="2" max="2" width="44" style="12" bestFit="1" customWidth="1"/>
    <col min="3" max="3" width="9" style="12" customWidth="1"/>
    <col min="4" max="16384" width="9" style="12"/>
  </cols>
  <sheetData>
    <row r="1" spans="2:15" s="2" customFormat="1" ht="18.75" x14ac:dyDescent="0.2">
      <c r="B1" s="82" t="s">
        <v>19</v>
      </c>
      <c r="C1" s="76"/>
      <c r="D1" s="76"/>
      <c r="E1" s="76"/>
      <c r="F1" s="76"/>
      <c r="G1" s="76"/>
      <c r="H1" s="76"/>
      <c r="I1" s="76"/>
      <c r="J1" s="76"/>
      <c r="K1" s="76"/>
      <c r="L1" s="76"/>
      <c r="M1" s="76"/>
      <c r="N1" s="76"/>
      <c r="O1" s="77"/>
    </row>
    <row r="2" spans="2:15" s="2" customFormat="1" ht="15.6" customHeight="1" thickBot="1" x14ac:dyDescent="0.25">
      <c r="B2" s="78"/>
      <c r="O2" s="61"/>
    </row>
    <row r="3" spans="2:15" s="2" customFormat="1" ht="144.75" customHeight="1" thickBot="1" x14ac:dyDescent="0.25">
      <c r="B3" s="147" t="s">
        <v>26</v>
      </c>
      <c r="C3" s="148"/>
      <c r="D3" s="148"/>
      <c r="E3" s="148"/>
      <c r="F3" s="148"/>
      <c r="G3" s="148"/>
      <c r="H3" s="148"/>
      <c r="I3" s="148"/>
      <c r="J3" s="148"/>
      <c r="K3" s="148"/>
      <c r="L3" s="148"/>
      <c r="M3" s="148"/>
      <c r="N3" s="148"/>
      <c r="O3" s="149"/>
    </row>
    <row r="4" spans="2:15" s="2" customFormat="1" ht="13.5" thickBot="1" x14ac:dyDescent="0.25">
      <c r="B4" s="79"/>
      <c r="C4" s="80"/>
      <c r="D4" s="80"/>
      <c r="O4" s="61"/>
    </row>
    <row r="5" spans="2:15" ht="14.65" customHeight="1" thickBot="1" x14ac:dyDescent="0.3">
      <c r="B5" s="38"/>
      <c r="C5" s="157" t="s">
        <v>27</v>
      </c>
      <c r="D5" s="157"/>
      <c r="E5" s="157"/>
      <c r="G5" s="152" t="s">
        <v>28</v>
      </c>
      <c r="H5" s="153"/>
      <c r="I5" s="153"/>
      <c r="J5" s="153"/>
      <c r="K5" s="153"/>
      <c r="L5" s="153"/>
      <c r="M5" s="153"/>
      <c r="N5" s="153"/>
      <c r="O5" s="154"/>
    </row>
    <row r="6" spans="2:15" s="2" customFormat="1" ht="13.35" customHeight="1" x14ac:dyDescent="0.2">
      <c r="B6" s="156" t="s">
        <v>29</v>
      </c>
      <c r="C6" s="155" t="s">
        <v>30</v>
      </c>
      <c r="D6" s="155" t="s">
        <v>31</v>
      </c>
      <c r="E6" s="155" t="s">
        <v>32</v>
      </c>
      <c r="G6" s="150" t="s">
        <v>33</v>
      </c>
      <c r="H6" s="150" t="s">
        <v>34</v>
      </c>
      <c r="I6" s="150" t="s">
        <v>35</v>
      </c>
      <c r="J6" s="150" t="s">
        <v>36</v>
      </c>
      <c r="K6" s="150" t="s">
        <v>37</v>
      </c>
      <c r="L6" s="150" t="s">
        <v>38</v>
      </c>
      <c r="M6" s="150" t="s">
        <v>39</v>
      </c>
      <c r="N6" s="150" t="s">
        <v>40</v>
      </c>
      <c r="O6" s="150" t="s">
        <v>41</v>
      </c>
    </row>
    <row r="7" spans="2:15" s="2" customFormat="1" ht="58.35" customHeight="1" x14ac:dyDescent="0.2">
      <c r="B7" s="156"/>
      <c r="C7" s="155"/>
      <c r="D7" s="155"/>
      <c r="E7" s="155"/>
      <c r="F7" s="81"/>
      <c r="G7" s="151"/>
      <c r="H7" s="151"/>
      <c r="I7" s="151"/>
      <c r="J7" s="151"/>
      <c r="K7" s="151"/>
      <c r="L7" s="151"/>
      <c r="M7" s="151"/>
      <c r="N7" s="151"/>
      <c r="O7" s="151"/>
    </row>
    <row r="8" spans="2:15" s="2" customFormat="1" ht="14.25" customHeight="1" x14ac:dyDescent="0.2">
      <c r="B8" s="190" t="s">
        <v>42</v>
      </c>
      <c r="C8" s="191">
        <v>0</v>
      </c>
      <c r="D8" s="191">
        <v>0</v>
      </c>
      <c r="E8" s="191">
        <v>0</v>
      </c>
      <c r="F8" s="192"/>
      <c r="G8" s="191">
        <v>0</v>
      </c>
      <c r="H8" s="191">
        <v>0</v>
      </c>
      <c r="I8" s="191">
        <v>0</v>
      </c>
      <c r="J8" s="191">
        <v>0</v>
      </c>
      <c r="K8" s="191">
        <v>0</v>
      </c>
      <c r="L8" s="191">
        <v>0</v>
      </c>
      <c r="M8" s="191">
        <v>0</v>
      </c>
      <c r="N8" s="191">
        <v>0</v>
      </c>
      <c r="O8" s="191">
        <v>0</v>
      </c>
    </row>
    <row r="9" spans="2:15" s="2" customFormat="1" ht="14.25" customHeight="1" x14ac:dyDescent="0.2">
      <c r="B9" s="190" t="s">
        <v>43</v>
      </c>
      <c r="C9" s="191">
        <v>0</v>
      </c>
      <c r="D9" s="191">
        <v>0</v>
      </c>
      <c r="E9" s="191">
        <v>0</v>
      </c>
      <c r="F9" s="192"/>
      <c r="G9" s="191">
        <v>0</v>
      </c>
      <c r="H9" s="191">
        <v>0</v>
      </c>
      <c r="I9" s="191">
        <v>0</v>
      </c>
      <c r="J9" s="191">
        <v>0</v>
      </c>
      <c r="K9" s="191">
        <v>0</v>
      </c>
      <c r="L9" s="191">
        <v>0</v>
      </c>
      <c r="M9" s="191">
        <v>0</v>
      </c>
      <c r="N9" s="191">
        <v>0</v>
      </c>
      <c r="O9" s="191">
        <v>0</v>
      </c>
    </row>
    <row r="10" spans="2:15" s="8" customFormat="1" ht="12.75" x14ac:dyDescent="0.2">
      <c r="B10" s="190" t="s">
        <v>44</v>
      </c>
      <c r="C10" s="191">
        <v>0</v>
      </c>
      <c r="D10" s="191">
        <v>0</v>
      </c>
      <c r="E10" s="191">
        <v>0</v>
      </c>
      <c r="F10" s="193"/>
      <c r="G10" s="191">
        <v>0</v>
      </c>
      <c r="H10" s="191">
        <v>0</v>
      </c>
      <c r="I10" s="191">
        <v>0</v>
      </c>
      <c r="J10" s="191">
        <v>0</v>
      </c>
      <c r="K10" s="191">
        <v>0</v>
      </c>
      <c r="L10" s="191">
        <v>0</v>
      </c>
      <c r="M10" s="191">
        <v>0</v>
      </c>
      <c r="N10" s="191">
        <v>0</v>
      </c>
      <c r="O10" s="191">
        <v>0</v>
      </c>
    </row>
    <row r="11" spans="2:15" s="2" customFormat="1" ht="12.75" x14ac:dyDescent="0.2">
      <c r="B11" s="190" t="s">
        <v>45</v>
      </c>
      <c r="C11" s="191">
        <v>0</v>
      </c>
      <c r="D11" s="191">
        <v>0</v>
      </c>
      <c r="E11" s="191">
        <v>0</v>
      </c>
      <c r="F11" s="192"/>
      <c r="G11" s="191">
        <v>0</v>
      </c>
      <c r="H11" s="191">
        <v>0</v>
      </c>
      <c r="I11" s="191">
        <v>0</v>
      </c>
      <c r="J11" s="191">
        <v>0</v>
      </c>
      <c r="K11" s="191">
        <v>0</v>
      </c>
      <c r="L11" s="191">
        <v>0</v>
      </c>
      <c r="M11" s="191">
        <v>0</v>
      </c>
      <c r="N11" s="191">
        <v>0</v>
      </c>
      <c r="O11" s="191">
        <v>0</v>
      </c>
    </row>
    <row r="12" spans="2:15" s="2" customFormat="1" ht="12.75" x14ac:dyDescent="0.2">
      <c r="B12" s="65"/>
      <c r="C12" s="21">
        <f>SUM(C8:C11)</f>
        <v>0</v>
      </c>
      <c r="D12" s="20">
        <f t="shared" ref="D12:E12" si="0">SUM(D8:D11)</f>
        <v>0</v>
      </c>
      <c r="E12" s="20">
        <f t="shared" si="0"/>
        <v>0</v>
      </c>
      <c r="O12" s="61"/>
    </row>
    <row r="13" spans="2:15" s="2" customFormat="1" ht="12.75" x14ac:dyDescent="0.2">
      <c r="B13" s="65"/>
      <c r="O13" s="61"/>
    </row>
    <row r="14" spans="2:15" s="2" customFormat="1" ht="12.75" x14ac:dyDescent="0.2">
      <c r="B14" s="5" t="s">
        <v>46</v>
      </c>
      <c r="C14" s="22">
        <f>AVERAGE(C12,D12/4,E12/8)</f>
        <v>0</v>
      </c>
      <c r="O14" s="61"/>
    </row>
    <row r="15" spans="2:15" s="2" customFormat="1" ht="12.75" x14ac:dyDescent="0.2">
      <c r="B15" s="26" t="s">
        <v>47</v>
      </c>
      <c r="C15" s="31">
        <v>100</v>
      </c>
      <c r="O15" s="61"/>
    </row>
    <row r="16" spans="2:15" s="2" customFormat="1" ht="12.75" x14ac:dyDescent="0.2">
      <c r="B16" s="5" t="s">
        <v>48</v>
      </c>
      <c r="C16" s="40">
        <f>C14*C15</f>
        <v>0</v>
      </c>
      <c r="O16" s="61"/>
    </row>
    <row r="17" spans="2:15" s="2" customFormat="1" ht="13.5" thickBot="1" x14ac:dyDescent="0.25">
      <c r="B17" s="65"/>
      <c r="O17" s="61"/>
    </row>
    <row r="18" spans="2:15" s="2" customFormat="1" ht="15" customHeight="1" x14ac:dyDescent="0.2">
      <c r="B18" s="141" t="s">
        <v>49</v>
      </c>
      <c r="C18" s="142"/>
      <c r="D18" s="142"/>
      <c r="E18" s="142"/>
      <c r="F18" s="142"/>
      <c r="G18" s="142"/>
      <c r="H18" s="142"/>
      <c r="I18" s="142"/>
      <c r="J18" s="142"/>
      <c r="K18" s="142"/>
      <c r="L18" s="142"/>
      <c r="M18" s="142"/>
      <c r="N18" s="142"/>
      <c r="O18" s="143"/>
    </row>
    <row r="19" spans="2:15" x14ac:dyDescent="0.25">
      <c r="B19" s="144"/>
      <c r="C19" s="145"/>
      <c r="D19" s="145"/>
      <c r="E19" s="145"/>
      <c r="F19" s="145"/>
      <c r="G19" s="145"/>
      <c r="H19" s="145"/>
      <c r="I19" s="145"/>
      <c r="J19" s="145"/>
      <c r="K19" s="145"/>
      <c r="L19" s="145"/>
      <c r="M19" s="145"/>
      <c r="N19" s="145"/>
      <c r="O19" s="146"/>
    </row>
    <row r="22" spans="2:15" ht="14.25" customHeight="1" x14ac:dyDescent="0.25"/>
  </sheetData>
  <sheetProtection algorithmName="SHA-512" hashValue="X0HEBG8QzxvXaf7URaVwgXtNwtGfirNN5lI+f+Mjx2Vu0c0i1DOcSjAT9QaBLI5Eu71ycT+HEfctm/bBGRJg1w==" saltValue="2jyh6xOrG49nwoIe/8ChDg==" spinCount="100000" sheet="1" objects="1" scenarios="1"/>
  <mergeCells count="17">
    <mergeCell ref="C5:E5"/>
    <mergeCell ref="B18:O19"/>
    <mergeCell ref="B3:O3"/>
    <mergeCell ref="I6:I7"/>
    <mergeCell ref="M6:M7"/>
    <mergeCell ref="N6:N7"/>
    <mergeCell ref="O6:O7"/>
    <mergeCell ref="G5:O5"/>
    <mergeCell ref="G6:G7"/>
    <mergeCell ref="H6:H7"/>
    <mergeCell ref="J6:J7"/>
    <mergeCell ref="K6:K7"/>
    <mergeCell ref="L6:L7"/>
    <mergeCell ref="D6:D7"/>
    <mergeCell ref="E6:E7"/>
    <mergeCell ref="B6:B7"/>
    <mergeCell ref="C6:C7"/>
  </mergeCells>
  <pageMargins left="0.7" right="0.7" top="0.75" bottom="0.75" header="0.3" footer="0.3"/>
  <pageSetup paperSize="9" orientation="portrait" r:id="rId1"/>
  <headerFooter>
    <oddHeader>&amp;R&amp;"Calibri"&amp;10&amp;K000000 Internal Use&amp;1#_x000D_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41"/>
  <sheetViews>
    <sheetView topLeftCell="A6" zoomScale="64" zoomScaleNormal="115" workbookViewId="0">
      <selection activeCell="D8" sqref="D8"/>
    </sheetView>
  </sheetViews>
  <sheetFormatPr defaultColWidth="9" defaultRowHeight="15" x14ac:dyDescent="0.25"/>
  <cols>
    <col min="1" max="1" width="9" style="12" customWidth="1"/>
    <col min="2" max="2" width="7.42578125" style="32" customWidth="1"/>
    <col min="3" max="3" width="64.7109375" style="12" customWidth="1"/>
    <col min="4" max="6" width="13" style="12" customWidth="1"/>
    <col min="7" max="7" width="3.85546875" style="12" customWidth="1"/>
    <col min="8" max="8" width="36.7109375" style="12" customWidth="1"/>
    <col min="9" max="12" width="9" style="12"/>
    <col min="13" max="13" width="2.28515625" style="12" customWidth="1"/>
    <col min="14" max="14" width="18.5703125" style="12" bestFit="1" customWidth="1"/>
    <col min="15" max="16384" width="9" style="12"/>
  </cols>
  <sheetData>
    <row r="1" spans="2:12" ht="26.1" customHeight="1" x14ac:dyDescent="0.25">
      <c r="B1" s="166" t="s">
        <v>50</v>
      </c>
      <c r="C1" s="167"/>
      <c r="D1" s="168"/>
      <c r="E1" s="168"/>
      <c r="F1" s="168"/>
      <c r="G1" s="168"/>
      <c r="H1" s="169"/>
    </row>
    <row r="2" spans="2:12" ht="15.6" customHeight="1" x14ac:dyDescent="0.25">
      <c r="B2" s="83"/>
      <c r="C2" s="84"/>
      <c r="D2" s="84"/>
      <c r="E2" s="84"/>
      <c r="F2" s="84"/>
      <c r="G2" s="84"/>
      <c r="H2" s="85"/>
    </row>
    <row r="3" spans="2:12" ht="134.25" customHeight="1" x14ac:dyDescent="0.25">
      <c r="B3" s="158" t="s">
        <v>51</v>
      </c>
      <c r="C3" s="159"/>
      <c r="D3" s="159"/>
      <c r="E3" s="159"/>
      <c r="F3" s="159"/>
      <c r="G3" s="159"/>
      <c r="H3" s="160"/>
    </row>
    <row r="4" spans="2:12" ht="18.95" customHeight="1" x14ac:dyDescent="0.25">
      <c r="B4" s="83"/>
      <c r="C4" s="84"/>
      <c r="D4" s="84"/>
      <c r="E4" s="84"/>
      <c r="F4" s="84"/>
      <c r="G4" s="84"/>
      <c r="H4" s="85"/>
    </row>
    <row r="5" spans="2:12" ht="19.899999999999999" customHeight="1" x14ac:dyDescent="0.25">
      <c r="B5" s="86"/>
      <c r="C5" s="87"/>
      <c r="D5" s="87"/>
      <c r="E5" s="87"/>
      <c r="F5" s="87"/>
      <c r="G5" s="88"/>
      <c r="H5" s="89"/>
      <c r="I5" s="34"/>
      <c r="J5" s="35"/>
      <c r="K5" s="35"/>
      <c r="L5" s="35"/>
    </row>
    <row r="6" spans="2:12" ht="84.75" customHeight="1" x14ac:dyDescent="0.25">
      <c r="B6" s="90" t="s">
        <v>52</v>
      </c>
      <c r="C6" s="90" t="s">
        <v>53</v>
      </c>
      <c r="D6" s="90" t="s">
        <v>54</v>
      </c>
      <c r="E6" s="90" t="s">
        <v>55</v>
      </c>
      <c r="F6" s="91" t="s">
        <v>56</v>
      </c>
      <c r="G6" s="92"/>
      <c r="H6" s="90" t="s">
        <v>57</v>
      </c>
      <c r="I6" s="36"/>
      <c r="J6" s="36"/>
      <c r="K6" s="36"/>
      <c r="L6" s="36"/>
    </row>
    <row r="7" spans="2:12" ht="25.5" customHeight="1" x14ac:dyDescent="0.25">
      <c r="B7" s="93" t="s">
        <v>58</v>
      </c>
      <c r="C7" s="94"/>
      <c r="D7" s="94"/>
      <c r="E7" s="94"/>
      <c r="F7" s="94"/>
      <c r="G7" s="95"/>
      <c r="H7" s="96"/>
      <c r="I7" s="37"/>
      <c r="J7" s="37"/>
      <c r="K7" s="37"/>
      <c r="L7" s="37"/>
    </row>
    <row r="8" spans="2:12" ht="33.75" customHeight="1" x14ac:dyDescent="0.25">
      <c r="B8" s="97">
        <v>1</v>
      </c>
      <c r="C8" s="98" t="s">
        <v>59</v>
      </c>
      <c r="D8" s="194">
        <v>0</v>
      </c>
      <c r="E8" s="194">
        <v>0</v>
      </c>
      <c r="F8" s="194">
        <v>0</v>
      </c>
      <c r="G8" s="195"/>
      <c r="H8" s="196"/>
    </row>
    <row r="9" spans="2:12" ht="33.75" customHeight="1" x14ac:dyDescent="0.25">
      <c r="B9" s="97">
        <v>2</v>
      </c>
      <c r="C9" s="98" t="s">
        <v>60</v>
      </c>
      <c r="D9" s="194">
        <v>0</v>
      </c>
      <c r="E9" s="194">
        <v>0</v>
      </c>
      <c r="F9" s="194">
        <v>0</v>
      </c>
      <c r="G9" s="197"/>
      <c r="H9" s="196"/>
    </row>
    <row r="10" spans="2:12" ht="33.75" customHeight="1" x14ac:dyDescent="0.25">
      <c r="B10" s="97">
        <v>3</v>
      </c>
      <c r="C10" s="98" t="s">
        <v>61</v>
      </c>
      <c r="D10" s="194">
        <v>0</v>
      </c>
      <c r="E10" s="194">
        <v>0</v>
      </c>
      <c r="F10" s="194">
        <v>0</v>
      </c>
      <c r="G10" s="197"/>
      <c r="H10" s="196"/>
    </row>
    <row r="11" spans="2:12" ht="33.75" customHeight="1" x14ac:dyDescent="0.25">
      <c r="B11" s="97">
        <v>4</v>
      </c>
      <c r="C11" s="98" t="s">
        <v>62</v>
      </c>
      <c r="D11" s="194">
        <v>0</v>
      </c>
      <c r="E11" s="194">
        <v>0</v>
      </c>
      <c r="F11" s="194">
        <v>0</v>
      </c>
      <c r="G11" s="197"/>
      <c r="H11" s="196"/>
    </row>
    <row r="12" spans="2:12" ht="33.75" customHeight="1" x14ac:dyDescent="0.25">
      <c r="B12" s="97">
        <v>5</v>
      </c>
      <c r="C12" s="98" t="s">
        <v>63</v>
      </c>
      <c r="D12" s="194">
        <v>0</v>
      </c>
      <c r="E12" s="194">
        <v>0</v>
      </c>
      <c r="F12" s="194">
        <v>0</v>
      </c>
      <c r="G12" s="197"/>
      <c r="H12" s="196"/>
    </row>
    <row r="13" spans="2:12" ht="33.75" customHeight="1" x14ac:dyDescent="0.25">
      <c r="B13" s="97">
        <v>6</v>
      </c>
      <c r="C13" s="98" t="s">
        <v>64</v>
      </c>
      <c r="D13" s="194">
        <v>0</v>
      </c>
      <c r="E13" s="194">
        <v>0</v>
      </c>
      <c r="F13" s="194">
        <v>0</v>
      </c>
      <c r="G13" s="197"/>
      <c r="H13" s="196"/>
    </row>
    <row r="14" spans="2:12" ht="33.75" customHeight="1" x14ac:dyDescent="0.25">
      <c r="B14" s="97">
        <v>7</v>
      </c>
      <c r="C14" s="98" t="s">
        <v>65</v>
      </c>
      <c r="D14" s="194">
        <v>0</v>
      </c>
      <c r="E14" s="194">
        <v>0</v>
      </c>
      <c r="F14" s="194">
        <v>0</v>
      </c>
      <c r="G14" s="197"/>
      <c r="H14" s="196"/>
    </row>
    <row r="15" spans="2:12" ht="33.75" customHeight="1" x14ac:dyDescent="0.25">
      <c r="B15" s="97">
        <v>8</v>
      </c>
      <c r="C15" s="98" t="s">
        <v>66</v>
      </c>
      <c r="D15" s="194">
        <v>0</v>
      </c>
      <c r="E15" s="194">
        <v>0</v>
      </c>
      <c r="F15" s="198">
        <v>0</v>
      </c>
      <c r="G15" s="199"/>
      <c r="H15" s="196"/>
      <c r="I15" s="34"/>
      <c r="J15" s="35"/>
      <c r="K15" s="35"/>
      <c r="L15" s="35"/>
    </row>
    <row r="16" spans="2:12" ht="33.75" customHeight="1" x14ac:dyDescent="0.25">
      <c r="B16" s="99" t="s">
        <v>67</v>
      </c>
      <c r="C16" s="94"/>
      <c r="D16" s="200"/>
      <c r="E16" s="200"/>
      <c r="F16" s="200"/>
      <c r="G16" s="201"/>
      <c r="H16" s="202"/>
      <c r="I16" s="37"/>
      <c r="J16" s="37"/>
      <c r="K16" s="37"/>
      <c r="L16" s="37"/>
    </row>
    <row r="17" spans="2:10" ht="33.75" customHeight="1" x14ac:dyDescent="0.25">
      <c r="B17" s="97">
        <v>9</v>
      </c>
      <c r="C17" s="100" t="s">
        <v>68</v>
      </c>
      <c r="D17" s="194">
        <v>0</v>
      </c>
      <c r="E17" s="194">
        <v>0</v>
      </c>
      <c r="F17" s="194">
        <v>0</v>
      </c>
      <c r="G17" s="195"/>
      <c r="H17" s="196"/>
    </row>
    <row r="18" spans="2:10" ht="33.75" customHeight="1" x14ac:dyDescent="0.25">
      <c r="B18" s="97">
        <v>10</v>
      </c>
      <c r="C18" s="100" t="s">
        <v>69</v>
      </c>
      <c r="D18" s="194">
        <v>0</v>
      </c>
      <c r="E18" s="194">
        <v>0</v>
      </c>
      <c r="F18" s="194">
        <v>0</v>
      </c>
      <c r="G18" s="197"/>
      <c r="H18" s="196"/>
    </row>
    <row r="19" spans="2:10" ht="33.75" customHeight="1" x14ac:dyDescent="0.25">
      <c r="B19" s="97">
        <v>11</v>
      </c>
      <c r="C19" s="98" t="s">
        <v>70</v>
      </c>
      <c r="D19" s="194">
        <v>0</v>
      </c>
      <c r="E19" s="194">
        <v>0</v>
      </c>
      <c r="F19" s="194">
        <v>0</v>
      </c>
      <c r="G19" s="197"/>
      <c r="H19" s="196"/>
    </row>
    <row r="20" spans="2:10" ht="33.75" customHeight="1" x14ac:dyDescent="0.25">
      <c r="B20" s="97">
        <v>12</v>
      </c>
      <c r="C20" s="98" t="s">
        <v>71</v>
      </c>
      <c r="D20" s="194">
        <v>0</v>
      </c>
      <c r="E20" s="194">
        <v>0</v>
      </c>
      <c r="F20" s="194">
        <v>0</v>
      </c>
      <c r="G20" s="197"/>
      <c r="H20" s="196"/>
    </row>
    <row r="21" spans="2:10" ht="33.75" customHeight="1" x14ac:dyDescent="0.25">
      <c r="B21" s="97">
        <v>13</v>
      </c>
      <c r="C21" s="98" t="s">
        <v>72</v>
      </c>
      <c r="D21" s="194">
        <v>0</v>
      </c>
      <c r="E21" s="194">
        <v>0</v>
      </c>
      <c r="F21" s="194">
        <v>0</v>
      </c>
      <c r="G21" s="197"/>
      <c r="H21" s="196"/>
    </row>
    <row r="22" spans="2:10" ht="33.75" customHeight="1" x14ac:dyDescent="0.25">
      <c r="B22" s="97">
        <v>14</v>
      </c>
      <c r="C22" s="101" t="s">
        <v>73</v>
      </c>
      <c r="D22" s="194">
        <v>0</v>
      </c>
      <c r="E22" s="194">
        <v>0</v>
      </c>
      <c r="F22" s="194">
        <v>0</v>
      </c>
      <c r="G22" s="197"/>
      <c r="H22" s="196"/>
    </row>
    <row r="23" spans="2:10" ht="33.75" customHeight="1" x14ac:dyDescent="0.25">
      <c r="B23" s="97">
        <v>15</v>
      </c>
      <c r="C23" s="101" t="s">
        <v>74</v>
      </c>
      <c r="D23" s="194">
        <v>0</v>
      </c>
      <c r="E23" s="194">
        <v>0</v>
      </c>
      <c r="F23" s="194">
        <v>0</v>
      </c>
      <c r="G23" s="197"/>
      <c r="H23" s="196"/>
    </row>
    <row r="24" spans="2:10" ht="33.75" customHeight="1" x14ac:dyDescent="0.25">
      <c r="B24" s="97">
        <v>16</v>
      </c>
      <c r="C24" s="101" t="s">
        <v>75</v>
      </c>
      <c r="D24" s="194">
        <v>0</v>
      </c>
      <c r="E24" s="194">
        <v>0</v>
      </c>
      <c r="F24" s="194">
        <v>0</v>
      </c>
      <c r="G24" s="197"/>
      <c r="H24" s="196"/>
    </row>
    <row r="25" spans="2:10" ht="33.75" customHeight="1" x14ac:dyDescent="0.25">
      <c r="B25" s="97">
        <v>17</v>
      </c>
      <c r="C25" s="98" t="s">
        <v>76</v>
      </c>
      <c r="D25" s="194">
        <v>0</v>
      </c>
      <c r="E25" s="194">
        <v>0</v>
      </c>
      <c r="F25" s="194">
        <v>0</v>
      </c>
      <c r="G25" s="197"/>
      <c r="H25" s="196"/>
    </row>
    <row r="26" spans="2:10" ht="33.75" customHeight="1" x14ac:dyDescent="0.25">
      <c r="B26" s="97">
        <v>18</v>
      </c>
      <c r="C26" s="101" t="s">
        <v>77</v>
      </c>
      <c r="D26" s="194">
        <v>0</v>
      </c>
      <c r="E26" s="194">
        <v>0</v>
      </c>
      <c r="F26" s="194">
        <v>0</v>
      </c>
      <c r="G26" s="197"/>
      <c r="H26" s="196"/>
    </row>
    <row r="27" spans="2:10" ht="33.75" customHeight="1" x14ac:dyDescent="0.25">
      <c r="B27" s="97">
        <v>19</v>
      </c>
      <c r="C27" s="101" t="s">
        <v>78</v>
      </c>
      <c r="D27" s="194">
        <v>0</v>
      </c>
      <c r="E27" s="194">
        <v>0</v>
      </c>
      <c r="F27" s="194">
        <v>0</v>
      </c>
      <c r="G27" s="197"/>
      <c r="H27" s="196"/>
    </row>
    <row r="28" spans="2:10" ht="15.75" x14ac:dyDescent="0.25">
      <c r="B28" s="83"/>
      <c r="C28" s="102"/>
      <c r="D28" s="102"/>
      <c r="E28" s="102"/>
      <c r="F28" s="102"/>
      <c r="G28" s="102"/>
      <c r="H28" s="103"/>
      <c r="I28" s="30"/>
      <c r="J28" s="30"/>
    </row>
    <row r="29" spans="2:10" ht="15.75" x14ac:dyDescent="0.25">
      <c r="B29" s="83"/>
      <c r="C29" s="104"/>
      <c r="D29" s="104"/>
      <c r="E29" s="104"/>
      <c r="F29" s="84"/>
      <c r="G29" s="84"/>
      <c r="H29" s="85"/>
    </row>
    <row r="30" spans="2:10" ht="47.25" x14ac:dyDescent="0.25">
      <c r="B30" s="83"/>
      <c r="C30" s="105" t="s">
        <v>53</v>
      </c>
      <c r="D30" s="105" t="s">
        <v>79</v>
      </c>
      <c r="E30" s="105" t="s">
        <v>80</v>
      </c>
      <c r="F30" s="105" t="s">
        <v>81</v>
      </c>
      <c r="G30" s="84"/>
      <c r="H30" s="85"/>
    </row>
    <row r="31" spans="2:10" ht="30" customHeight="1" x14ac:dyDescent="0.25">
      <c r="B31" s="83"/>
      <c r="C31" s="106" t="s">
        <v>82</v>
      </c>
      <c r="D31" s="107">
        <f>SUM(D8:D15)</f>
        <v>0</v>
      </c>
      <c r="E31" s="107">
        <f>SUM(E8:E15)</f>
        <v>0</v>
      </c>
      <c r="F31" s="107">
        <f>SUM(F8:F15)</f>
        <v>0</v>
      </c>
      <c r="G31" s="84"/>
      <c r="H31" s="85"/>
    </row>
    <row r="32" spans="2:10" ht="30" customHeight="1" x14ac:dyDescent="0.25">
      <c r="B32" s="83"/>
      <c r="C32" s="106" t="s">
        <v>83</v>
      </c>
      <c r="D32" s="107">
        <f>SUM(D17:D27)</f>
        <v>0</v>
      </c>
      <c r="E32" s="107">
        <f>SUM(E17:E27)</f>
        <v>0</v>
      </c>
      <c r="F32" s="107">
        <f>SUM(F17:F27)</f>
        <v>0</v>
      </c>
      <c r="G32" s="84"/>
      <c r="H32" s="85"/>
    </row>
    <row r="33" spans="2:8" ht="30" customHeight="1" x14ac:dyDescent="0.25">
      <c r="B33" s="83"/>
      <c r="C33" s="108" t="s">
        <v>84</v>
      </c>
      <c r="D33" s="109">
        <f>D31+D32</f>
        <v>0</v>
      </c>
      <c r="E33" s="109">
        <f>E31+E32</f>
        <v>0</v>
      </c>
      <c r="F33" s="109">
        <f>F31+F32</f>
        <v>0</v>
      </c>
      <c r="G33" s="84"/>
      <c r="H33" s="85"/>
    </row>
    <row r="34" spans="2:8" ht="30" customHeight="1" x14ac:dyDescent="0.25">
      <c r="B34" s="83"/>
      <c r="C34" s="84"/>
      <c r="D34" s="84"/>
      <c r="E34" s="84"/>
      <c r="F34" s="84"/>
      <c r="G34" s="84"/>
      <c r="H34" s="85"/>
    </row>
    <row r="35" spans="2:8" ht="30" customHeight="1" x14ac:dyDescent="0.25">
      <c r="B35" s="83"/>
      <c r="C35" s="110" t="s">
        <v>46</v>
      </c>
      <c r="D35" s="111">
        <f>AVERAGE(D33,E33/4,F33/8)</f>
        <v>0</v>
      </c>
      <c r="E35" s="112"/>
      <c r="F35" s="84"/>
      <c r="G35" s="84"/>
      <c r="H35" s="85"/>
    </row>
    <row r="36" spans="2:8" ht="30" customHeight="1" x14ac:dyDescent="0.25">
      <c r="B36" s="83"/>
      <c r="C36" s="113" t="s">
        <v>47</v>
      </c>
      <c r="D36" s="114">
        <v>50</v>
      </c>
      <c r="E36" s="84"/>
      <c r="F36" s="84"/>
      <c r="G36" s="84"/>
      <c r="H36" s="85"/>
    </row>
    <row r="37" spans="2:8" ht="30" customHeight="1" x14ac:dyDescent="0.25">
      <c r="B37" s="115"/>
      <c r="C37" s="110" t="s">
        <v>48</v>
      </c>
      <c r="D37" s="116">
        <f>D35*D36</f>
        <v>0</v>
      </c>
      <c r="E37" s="117"/>
      <c r="F37" s="117"/>
      <c r="G37" s="117"/>
      <c r="H37" s="118"/>
    </row>
    <row r="39" spans="2:8" ht="15.75" thickBot="1" x14ac:dyDescent="0.3"/>
    <row r="40" spans="2:8" x14ac:dyDescent="0.25">
      <c r="C40" s="161" t="s">
        <v>49</v>
      </c>
      <c r="D40" s="142"/>
      <c r="E40" s="142"/>
      <c r="F40" s="142"/>
      <c r="G40" s="142"/>
      <c r="H40" s="162"/>
    </row>
    <row r="41" spans="2:8" ht="192.75" customHeight="1" thickBot="1" x14ac:dyDescent="0.3">
      <c r="C41" s="163"/>
      <c r="D41" s="164"/>
      <c r="E41" s="164"/>
      <c r="F41" s="164"/>
      <c r="G41" s="164"/>
      <c r="H41" s="165"/>
    </row>
  </sheetData>
  <sheetProtection algorithmName="SHA-512" hashValue="dA7kiDyWps/HIkTEhLrupUytY68ZdL6/SJKFJIUfVpT3VikQlfkSJjdJYLzImX2N6BaXsYaMhnzpq2F7GIfEew==" saltValue="uUsyydGJHdzsEye94YvPhg==" spinCount="100000" sheet="1" objects="1" scenarios="1"/>
  <mergeCells count="3">
    <mergeCell ref="B3:H3"/>
    <mergeCell ref="C40:H41"/>
    <mergeCell ref="B1:H1"/>
  </mergeCells>
  <pageMargins left="0.7" right="0.7" top="0.75" bottom="0.75" header="0.3" footer="0.3"/>
  <pageSetup paperSize="9" orientation="portrait" r:id="rId1"/>
  <headerFooter>
    <oddHeader>&amp;R&amp;"Calibri"&amp;10&amp;K000000 Internal Use&amp;1#_x000D_</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7321E5B-F1D9-4882-8786-A98F75F0339C}">
          <x14:formula1>
            <xm:f>'Additional Table'!$C$5:$C$6</xm:f>
          </x14:formula1>
          <xm:sqref>H8:H15 H17:H27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BED78-FAAA-4D07-8B8E-10A5C807BD89}">
  <dimension ref="B1:R38"/>
  <sheetViews>
    <sheetView showGridLines="0" zoomScaleNormal="100" workbookViewId="0">
      <selection activeCell="S34" sqref="S34"/>
    </sheetView>
  </sheetViews>
  <sheetFormatPr defaultColWidth="11.42578125" defaultRowHeight="15" x14ac:dyDescent="0.25"/>
  <cols>
    <col min="1" max="1" width="9" customWidth="1"/>
    <col min="2" max="2" width="53" bestFit="1" customWidth="1"/>
    <col min="3" max="3" width="15.140625" customWidth="1"/>
    <col min="6" max="6" width="3.28515625" customWidth="1"/>
    <col min="7" max="15" width="2.7109375" customWidth="1"/>
  </cols>
  <sheetData>
    <row r="1" spans="2:18" ht="18.75" x14ac:dyDescent="0.25">
      <c r="B1" s="178" t="s">
        <v>85</v>
      </c>
      <c r="C1" s="179"/>
      <c r="D1" s="179"/>
      <c r="E1" s="119"/>
      <c r="F1" s="119"/>
      <c r="G1" s="119"/>
      <c r="H1" s="119"/>
      <c r="I1" s="119"/>
      <c r="J1" s="120"/>
    </row>
    <row r="2" spans="2:18" ht="15.6" customHeight="1" x14ac:dyDescent="0.25">
      <c r="B2" s="121"/>
      <c r="J2" s="122"/>
    </row>
    <row r="3" spans="2:18" s="12" customFormat="1" ht="168.75" customHeight="1" x14ac:dyDescent="0.25">
      <c r="B3" s="180" t="s">
        <v>86</v>
      </c>
      <c r="C3" s="181"/>
      <c r="D3" s="181"/>
      <c r="E3" s="181"/>
      <c r="F3" s="181"/>
      <c r="G3" s="181"/>
      <c r="H3" s="181"/>
      <c r="I3" s="181"/>
      <c r="J3" s="182"/>
      <c r="R3" s="43"/>
    </row>
    <row r="4" spans="2:18" x14ac:dyDescent="0.25">
      <c r="B4" s="121"/>
      <c r="J4" s="122"/>
    </row>
    <row r="5" spans="2:18" x14ac:dyDescent="0.25">
      <c r="B5" s="176" t="s">
        <v>87</v>
      </c>
      <c r="C5" s="176" t="s">
        <v>30</v>
      </c>
      <c r="H5" s="123"/>
      <c r="J5" s="122"/>
    </row>
    <row r="6" spans="2:18" x14ac:dyDescent="0.25">
      <c r="B6" s="177"/>
      <c r="C6" s="177"/>
      <c r="J6" s="122"/>
    </row>
    <row r="7" spans="2:18" x14ac:dyDescent="0.25">
      <c r="B7" s="19" t="s">
        <v>88</v>
      </c>
      <c r="C7" s="191">
        <v>0</v>
      </c>
      <c r="J7" s="122"/>
    </row>
    <row r="8" spans="2:18" x14ac:dyDescent="0.25">
      <c r="B8" s="26" t="s">
        <v>47</v>
      </c>
      <c r="C8" s="41">
        <v>100</v>
      </c>
      <c r="D8" s="33"/>
      <c r="E8" s="33"/>
      <c r="J8" s="122"/>
    </row>
    <row r="9" spans="2:18" x14ac:dyDescent="0.25">
      <c r="B9" s="5" t="s">
        <v>89</v>
      </c>
      <c r="C9" s="40">
        <f>C7*C8</f>
        <v>0</v>
      </c>
      <c r="J9" s="122"/>
    </row>
    <row r="10" spans="2:18" ht="15.75" thickBot="1" x14ac:dyDescent="0.3">
      <c r="B10" s="121"/>
      <c r="J10" s="122"/>
    </row>
    <row r="11" spans="2:18" x14ac:dyDescent="0.25">
      <c r="B11" s="141" t="s">
        <v>49</v>
      </c>
      <c r="C11" s="142"/>
      <c r="D11" s="142"/>
      <c r="E11" s="142"/>
      <c r="F11" s="142"/>
      <c r="G11" s="142"/>
      <c r="H11" s="142"/>
      <c r="I11" s="142"/>
      <c r="J11" s="143"/>
    </row>
    <row r="12" spans="2:18" ht="15.75" thickBot="1" x14ac:dyDescent="0.3">
      <c r="B12" s="173"/>
      <c r="C12" s="164"/>
      <c r="D12" s="164"/>
      <c r="E12" s="164"/>
      <c r="F12" s="164"/>
      <c r="G12" s="164"/>
      <c r="H12" s="164"/>
      <c r="I12" s="164"/>
      <c r="J12" s="174"/>
    </row>
    <row r="13" spans="2:18" x14ac:dyDescent="0.25">
      <c r="B13" s="121"/>
      <c r="J13" s="122"/>
    </row>
    <row r="14" spans="2:18" x14ac:dyDescent="0.25">
      <c r="B14" s="121"/>
      <c r="J14" s="122"/>
    </row>
    <row r="15" spans="2:18" x14ac:dyDescent="0.25">
      <c r="B15" s="121"/>
      <c r="J15" s="122"/>
    </row>
    <row r="16" spans="2:18" ht="90.95" customHeight="1" x14ac:dyDescent="0.25">
      <c r="B16" s="180" t="s">
        <v>90</v>
      </c>
      <c r="C16" s="181"/>
      <c r="D16" s="181"/>
      <c r="E16" s="181"/>
      <c r="F16" s="181"/>
      <c r="G16" s="181"/>
      <c r="H16" s="181"/>
      <c r="I16" s="181"/>
      <c r="J16" s="182"/>
    </row>
    <row r="17" spans="2:10" x14ac:dyDescent="0.25">
      <c r="B17" s="121"/>
      <c r="J17" s="122"/>
    </row>
    <row r="18" spans="2:10" x14ac:dyDescent="0.25">
      <c r="B18" s="176" t="s">
        <v>91</v>
      </c>
      <c r="C18" s="156" t="s">
        <v>92</v>
      </c>
      <c r="D18" s="175" t="s">
        <v>47</v>
      </c>
      <c r="E18" s="156" t="s">
        <v>93</v>
      </c>
      <c r="J18" s="122"/>
    </row>
    <row r="19" spans="2:10" x14ac:dyDescent="0.25">
      <c r="B19" s="177"/>
      <c r="C19" s="156"/>
      <c r="D19" s="175"/>
      <c r="E19" s="156"/>
      <c r="J19" s="122"/>
    </row>
    <row r="20" spans="2:10" x14ac:dyDescent="0.25">
      <c r="B20" s="19" t="s">
        <v>94</v>
      </c>
      <c r="C20" s="191">
        <v>0</v>
      </c>
      <c r="D20" s="31">
        <v>5</v>
      </c>
      <c r="E20" s="46">
        <f>C20*D20</f>
        <v>0</v>
      </c>
      <c r="J20" s="122"/>
    </row>
    <row r="21" spans="2:10" x14ac:dyDescent="0.25">
      <c r="B21" s="19" t="s">
        <v>95</v>
      </c>
      <c r="C21" s="191">
        <v>0</v>
      </c>
      <c r="D21" s="31">
        <v>3</v>
      </c>
      <c r="E21" s="46">
        <f>C21*D21</f>
        <v>0</v>
      </c>
      <c r="J21" s="122"/>
    </row>
    <row r="22" spans="2:10" x14ac:dyDescent="0.25">
      <c r="B22" s="19" t="s">
        <v>96</v>
      </c>
      <c r="C22" s="191">
        <v>0</v>
      </c>
      <c r="D22" s="31">
        <v>2</v>
      </c>
      <c r="E22" s="46">
        <f>C22*D22</f>
        <v>0</v>
      </c>
      <c r="J22" s="122"/>
    </row>
    <row r="23" spans="2:10" x14ac:dyDescent="0.25">
      <c r="B23" s="170" t="s">
        <v>89</v>
      </c>
      <c r="C23" s="171"/>
      <c r="D23" s="172"/>
      <c r="E23" s="40">
        <f>SUM(E20:E22)</f>
        <v>0</v>
      </c>
      <c r="J23" s="122"/>
    </row>
    <row r="24" spans="2:10" x14ac:dyDescent="0.25">
      <c r="B24" s="67"/>
      <c r="C24" s="8"/>
      <c r="J24" s="122"/>
    </row>
    <row r="25" spans="2:10" x14ac:dyDescent="0.25">
      <c r="B25" s="67"/>
      <c r="C25" s="8"/>
      <c r="J25" s="122"/>
    </row>
    <row r="26" spans="2:10" ht="15.75" thickBot="1" x14ac:dyDescent="0.3">
      <c r="B26" s="121"/>
      <c r="J26" s="122"/>
    </row>
    <row r="27" spans="2:10" x14ac:dyDescent="0.25">
      <c r="B27" s="141" t="s">
        <v>49</v>
      </c>
      <c r="C27" s="142"/>
      <c r="D27" s="142"/>
      <c r="E27" s="142"/>
      <c r="F27" s="142"/>
      <c r="G27" s="142"/>
      <c r="H27" s="142"/>
      <c r="I27" s="142"/>
      <c r="J27" s="143"/>
    </row>
    <row r="28" spans="2:10" ht="15.75" thickBot="1" x14ac:dyDescent="0.3">
      <c r="B28" s="173"/>
      <c r="C28" s="164"/>
      <c r="D28" s="164"/>
      <c r="E28" s="164"/>
      <c r="F28" s="164"/>
      <c r="G28" s="164"/>
      <c r="H28" s="164"/>
      <c r="I28" s="164"/>
      <c r="J28" s="174"/>
    </row>
    <row r="29" spans="2:10" x14ac:dyDescent="0.25">
      <c r="B29" s="121"/>
      <c r="J29" s="122"/>
    </row>
    <row r="30" spans="2:10" x14ac:dyDescent="0.25">
      <c r="B30" s="121"/>
      <c r="J30" s="122"/>
    </row>
    <row r="31" spans="2:10" ht="14.85" customHeight="1" x14ac:dyDescent="0.25">
      <c r="B31" s="176" t="s">
        <v>97</v>
      </c>
      <c r="C31" s="156" t="s">
        <v>92</v>
      </c>
      <c r="D31" s="175" t="s">
        <v>47</v>
      </c>
      <c r="E31" s="156" t="s">
        <v>93</v>
      </c>
      <c r="J31" s="122"/>
    </row>
    <row r="32" spans="2:10" x14ac:dyDescent="0.25">
      <c r="B32" s="177"/>
      <c r="C32" s="156"/>
      <c r="D32" s="175"/>
      <c r="E32" s="156"/>
      <c r="J32" s="122"/>
    </row>
    <row r="33" spans="2:10" x14ac:dyDescent="0.25">
      <c r="B33" s="19" t="s">
        <v>98</v>
      </c>
      <c r="C33" s="191">
        <v>0</v>
      </c>
      <c r="D33" s="31">
        <v>8</v>
      </c>
      <c r="E33" s="46">
        <f>C33*D33</f>
        <v>0</v>
      </c>
      <c r="J33" s="122"/>
    </row>
    <row r="34" spans="2:10" x14ac:dyDescent="0.25">
      <c r="B34" s="19" t="s">
        <v>99</v>
      </c>
      <c r="C34" s="191">
        <v>0</v>
      </c>
      <c r="D34" s="31">
        <v>2</v>
      </c>
      <c r="E34" s="46">
        <f>C34*D34</f>
        <v>0</v>
      </c>
      <c r="J34" s="122"/>
    </row>
    <row r="35" spans="2:10" x14ac:dyDescent="0.25">
      <c r="B35" s="170" t="s">
        <v>89</v>
      </c>
      <c r="C35" s="171"/>
      <c r="D35" s="172"/>
      <c r="E35" s="40">
        <f>SUM(E33:E34)</f>
        <v>0</v>
      </c>
      <c r="J35" s="122"/>
    </row>
    <row r="36" spans="2:10" ht="15.75" thickBot="1" x14ac:dyDescent="0.3">
      <c r="B36" s="121"/>
      <c r="J36" s="122"/>
    </row>
    <row r="37" spans="2:10" x14ac:dyDescent="0.25">
      <c r="B37" s="203" t="s">
        <v>49</v>
      </c>
      <c r="C37" s="204"/>
      <c r="D37" s="204"/>
      <c r="E37" s="204"/>
      <c r="F37" s="204"/>
      <c r="G37" s="204"/>
      <c r="H37" s="204"/>
      <c r="I37" s="204"/>
      <c r="J37" s="205"/>
    </row>
    <row r="38" spans="2:10" ht="122.25" customHeight="1" x14ac:dyDescent="0.25">
      <c r="B38" s="206"/>
      <c r="C38" s="207"/>
      <c r="D38" s="207"/>
      <c r="E38" s="207"/>
      <c r="F38" s="207"/>
      <c r="G38" s="207"/>
      <c r="H38" s="207"/>
      <c r="I38" s="207"/>
      <c r="J38" s="208"/>
    </row>
  </sheetData>
  <sheetProtection algorithmName="SHA-512" hashValue="W14ojSpLp52YABxrZ5nSmK+VLMGykH4FIOB7/zI4hPs96W21wDVfoys3z3XuCw9RlW+I7m6iVvPjixfCwUWKcA==" saltValue="JzWXuvPZYDqWbKnyEQRX+Q==" spinCount="100000" sheet="1" objects="1" scenarios="1"/>
  <mergeCells count="18">
    <mergeCell ref="B1:D1"/>
    <mergeCell ref="B5:B6"/>
    <mergeCell ref="C5:C6"/>
    <mergeCell ref="B18:B19"/>
    <mergeCell ref="C18:C19"/>
    <mergeCell ref="B3:J3"/>
    <mergeCell ref="B11:J12"/>
    <mergeCell ref="B16:J16"/>
    <mergeCell ref="D18:D19"/>
    <mergeCell ref="B23:D23"/>
    <mergeCell ref="E18:E19"/>
    <mergeCell ref="B27:J28"/>
    <mergeCell ref="B37:J38"/>
    <mergeCell ref="D31:D32"/>
    <mergeCell ref="E31:E32"/>
    <mergeCell ref="B35:D35"/>
    <mergeCell ref="B31:B32"/>
    <mergeCell ref="C31:C32"/>
  </mergeCells>
  <pageMargins left="0.7" right="0.7" top="0.78740157499999996" bottom="0.78740157499999996" header="0.3" footer="0.3"/>
  <headerFooter>
    <oddHeader>&amp;R&amp;"Calibri"&amp;10&amp;K000000 Internal Use&amp;1#_x000D_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C11"/>
  <sheetViews>
    <sheetView zoomScaleNormal="100" workbookViewId="0">
      <selection activeCell="B1" sqref="B1:C9"/>
    </sheetView>
  </sheetViews>
  <sheetFormatPr defaultColWidth="9" defaultRowHeight="15" x14ac:dyDescent="0.25"/>
  <cols>
    <col min="1" max="1" width="9" style="12"/>
    <col min="2" max="2" width="62.5703125" style="12" bestFit="1" customWidth="1"/>
    <col min="3" max="3" width="16.42578125" style="12" customWidth="1"/>
    <col min="4" max="16384" width="9" style="12"/>
  </cols>
  <sheetData>
    <row r="1" spans="2:3" s="2" customFormat="1" ht="18.75" x14ac:dyDescent="0.2">
      <c r="B1" s="124" t="s">
        <v>100</v>
      </c>
      <c r="C1" s="125"/>
    </row>
    <row r="2" spans="2:3" s="2" customFormat="1" ht="15.6" customHeight="1" x14ac:dyDescent="0.2">
      <c r="B2" s="183"/>
      <c r="C2" s="184"/>
    </row>
    <row r="3" spans="2:3" s="2" customFormat="1" ht="37.5" customHeight="1" x14ac:dyDescent="0.2">
      <c r="B3" s="185" t="s">
        <v>101</v>
      </c>
      <c r="C3" s="186"/>
    </row>
    <row r="4" spans="2:3" s="2" customFormat="1" ht="12.75" x14ac:dyDescent="0.2">
      <c r="B4" s="65"/>
      <c r="C4" s="61"/>
    </row>
    <row r="5" spans="2:3" s="2" customFormat="1" ht="11.85" customHeight="1" x14ac:dyDescent="0.2">
      <c r="B5" s="44" t="s">
        <v>53</v>
      </c>
      <c r="C5" s="23" t="s">
        <v>21</v>
      </c>
    </row>
    <row r="6" spans="2:3" s="2" customFormat="1" ht="12.75" x14ac:dyDescent="0.2">
      <c r="B6" s="24" t="s">
        <v>102</v>
      </c>
      <c r="C6" s="209">
        <v>0</v>
      </c>
    </row>
    <row r="7" spans="2:3" s="8" customFormat="1" ht="13.5" thickBot="1" x14ac:dyDescent="0.25">
      <c r="B7" s="67"/>
      <c r="C7" s="126"/>
    </row>
    <row r="8" spans="2:3" s="2" customFormat="1" ht="13.5" customHeight="1" x14ac:dyDescent="0.2">
      <c r="B8" s="203" t="s">
        <v>49</v>
      </c>
      <c r="C8" s="205"/>
    </row>
    <row r="9" spans="2:3" s="2" customFormat="1" ht="59.25" customHeight="1" x14ac:dyDescent="0.2">
      <c r="B9" s="206"/>
      <c r="C9" s="208"/>
    </row>
    <row r="10" spans="2:3" s="2" customFormat="1" ht="14.25" customHeight="1" x14ac:dyDescent="0.2">
      <c r="B10" s="39"/>
      <c r="C10" s="39"/>
    </row>
    <row r="11" spans="2:3" s="2" customFormat="1" ht="12.75" x14ac:dyDescent="0.2"/>
  </sheetData>
  <sheetProtection algorithmName="SHA-512" hashValue="Xoz5GSx6t3n1MyGFmB0I9+YOVbqcgJ9G5el69IoLfrAF+IUh4yEvLVjCt3LHKj25DzoQbgQP5Nf3yt2HF0PsRQ==" saltValue="GFdJJkVvaTt0hWpuQZ0S5g==" spinCount="100000" sheet="1" objects="1" scenarios="1"/>
  <mergeCells count="3">
    <mergeCell ref="B2:C2"/>
    <mergeCell ref="B3:C3"/>
    <mergeCell ref="B8:C9"/>
  </mergeCells>
  <pageMargins left="0.7" right="0.7" top="0.75" bottom="0.75" header="0.3" footer="0.3"/>
  <headerFooter>
    <oddHeader>&amp;R&amp;"Calibri"&amp;10&amp;K000000 Internal Use&amp;1#_x000D_</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D23"/>
  <sheetViews>
    <sheetView tabSelected="1" workbookViewId="0">
      <selection activeCell="C6" sqref="C6"/>
    </sheetView>
  </sheetViews>
  <sheetFormatPr defaultColWidth="8.7109375" defaultRowHeight="15" x14ac:dyDescent="0.25"/>
  <cols>
    <col min="2" max="2" width="69.28515625" customWidth="1"/>
    <col min="3" max="4" width="17.85546875" customWidth="1"/>
  </cols>
  <sheetData>
    <row r="1" spans="2:4" ht="26.25" x14ac:dyDescent="0.4">
      <c r="B1" s="127" t="s">
        <v>103</v>
      </c>
      <c r="C1" s="119"/>
      <c r="D1" s="120"/>
    </row>
    <row r="2" spans="2:4" ht="15.75" thickBot="1" x14ac:dyDescent="0.3">
      <c r="B2" s="121"/>
      <c r="D2" s="122"/>
    </row>
    <row r="3" spans="2:4" ht="126.95" customHeight="1" x14ac:dyDescent="0.25">
      <c r="B3" s="187" t="s">
        <v>104</v>
      </c>
      <c r="C3" s="188"/>
      <c r="D3" s="189"/>
    </row>
    <row r="5" spans="2:4" x14ac:dyDescent="0.25">
      <c r="B5" s="25" t="s">
        <v>105</v>
      </c>
      <c r="C5" s="25" t="s">
        <v>106</v>
      </c>
      <c r="D5" s="25" t="s">
        <v>107</v>
      </c>
    </row>
    <row r="6" spans="2:4" x14ac:dyDescent="0.25">
      <c r="B6" s="210"/>
      <c r="C6" s="210"/>
      <c r="D6" s="210"/>
    </row>
    <row r="7" spans="2:4" x14ac:dyDescent="0.25">
      <c r="B7" s="210"/>
      <c r="C7" s="210"/>
      <c r="D7" s="210"/>
    </row>
    <row r="8" spans="2:4" x14ac:dyDescent="0.25">
      <c r="B8" s="210"/>
      <c r="C8" s="210"/>
      <c r="D8" s="210"/>
    </row>
    <row r="9" spans="2:4" x14ac:dyDescent="0.25">
      <c r="B9" s="210"/>
      <c r="C9" s="210"/>
      <c r="D9" s="210"/>
    </row>
    <row r="10" spans="2:4" x14ac:dyDescent="0.25">
      <c r="B10" s="210"/>
      <c r="C10" s="210"/>
      <c r="D10" s="210"/>
    </row>
    <row r="11" spans="2:4" x14ac:dyDescent="0.25">
      <c r="B11" s="210"/>
      <c r="C11" s="210"/>
      <c r="D11" s="210"/>
    </row>
    <row r="12" spans="2:4" x14ac:dyDescent="0.25">
      <c r="B12" s="210"/>
      <c r="C12" s="210"/>
      <c r="D12" s="210"/>
    </row>
    <row r="13" spans="2:4" x14ac:dyDescent="0.25">
      <c r="B13" s="210"/>
      <c r="C13" s="210"/>
      <c r="D13" s="210"/>
    </row>
    <row r="14" spans="2:4" x14ac:dyDescent="0.25">
      <c r="B14" s="210"/>
      <c r="C14" s="210"/>
      <c r="D14" s="210"/>
    </row>
    <row r="15" spans="2:4" x14ac:dyDescent="0.25">
      <c r="B15" s="210"/>
      <c r="C15" s="210"/>
      <c r="D15" s="210"/>
    </row>
    <row r="16" spans="2:4" x14ac:dyDescent="0.25">
      <c r="B16" s="210"/>
      <c r="C16" s="210"/>
      <c r="D16" s="210"/>
    </row>
    <row r="17" spans="2:4" x14ac:dyDescent="0.25">
      <c r="B17" s="210"/>
      <c r="C17" s="210"/>
      <c r="D17" s="210"/>
    </row>
    <row r="18" spans="2:4" x14ac:dyDescent="0.25">
      <c r="B18" s="210"/>
      <c r="C18" s="210"/>
      <c r="D18" s="210"/>
    </row>
    <row r="19" spans="2:4" x14ac:dyDescent="0.25">
      <c r="B19" s="210"/>
      <c r="C19" s="210"/>
      <c r="D19" s="210"/>
    </row>
    <row r="20" spans="2:4" x14ac:dyDescent="0.25">
      <c r="B20" s="210"/>
      <c r="C20" s="210"/>
      <c r="D20" s="210"/>
    </row>
    <row r="21" spans="2:4" x14ac:dyDescent="0.25">
      <c r="B21" s="210"/>
      <c r="C21" s="210"/>
      <c r="D21" s="210"/>
    </row>
    <row r="22" spans="2:4" x14ac:dyDescent="0.25">
      <c r="B22" s="210"/>
      <c r="C22" s="210"/>
      <c r="D22" s="210"/>
    </row>
    <row r="23" spans="2:4" x14ac:dyDescent="0.25">
      <c r="B23" s="210"/>
      <c r="C23" s="210"/>
      <c r="D23" s="210"/>
    </row>
  </sheetData>
  <sheetProtection algorithmName="SHA-512" hashValue="o5W0VOO14OgfQfkufeJW6wimPNosfdJsHD1qlbELPeiqLmWoQq4rZx7LTCJ4h1y353YqKat/UzjMpyChdfX2IA==" saltValue="YbmDIeHdu32SiMfjQp6qEg==" spinCount="100000" sheet="1" objects="1" scenarios="1"/>
  <mergeCells count="1">
    <mergeCell ref="B3:D3"/>
  </mergeCells>
  <pageMargins left="0.7" right="0.7" top="0.75" bottom="0.75" header="0.3" footer="0.3"/>
  <pageSetup paperSize="9" orientation="portrait" r:id="rId1"/>
  <headerFooter>
    <oddHeader>&amp;R&amp;"Calibri"&amp;10&amp;K000000 Internal Use&amp;1#_x000D_</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75A69-486B-4370-81F0-E16BFDE4FC21}">
  <dimension ref="C3:C6"/>
  <sheetViews>
    <sheetView topLeftCell="A3" workbookViewId="0">
      <selection activeCell="O54" sqref="O54"/>
    </sheetView>
  </sheetViews>
  <sheetFormatPr defaultColWidth="11.42578125" defaultRowHeight="15" x14ac:dyDescent="0.25"/>
  <cols>
    <col min="3" max="3" width="18.5703125" bestFit="1" customWidth="1"/>
  </cols>
  <sheetData>
    <row r="3" spans="3:3" ht="45.6" customHeight="1" x14ac:dyDescent="0.25">
      <c r="C3" s="27" t="s">
        <v>57</v>
      </c>
    </row>
    <row r="4" spans="3:3" x14ac:dyDescent="0.25">
      <c r="C4" s="28"/>
    </row>
    <row r="5" spans="3:3" x14ac:dyDescent="0.25">
      <c r="C5" s="29" t="s">
        <v>108</v>
      </c>
    </row>
    <row r="6" spans="3:3" x14ac:dyDescent="0.25">
      <c r="C6" s="29" t="s">
        <v>109</v>
      </c>
    </row>
  </sheetData>
  <pageMargins left="0.7" right="0.7" top="0.78740157499999996" bottom="0.78740157499999996" header="0.3" footer="0.3"/>
  <headerFooter>
    <oddHeader>&amp;R&amp;"Calibri"&amp;10&amp;K000000 Internal Use&amp;1#_x000D_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a153af3a-88be-4167-abce-2fd366c974cc" xsi:nil="true"/>
    <DocumentType xmlns="a153af3a-88be-4167-abce-2fd366c974cc" xsi:nil="true"/>
    <_dlc_DocId xmlns="15ac8131-6f28-437f-bb89-657faef636c8">ESM1-244363895-25531</_dlc_DocId>
    <_dlc_DocIdUrl xmlns="15ac8131-6f28-437f-bb89-657faef636c8">
      <Url>https://esm.sharepoint.com/sites/BAU-CLP/_layouts/15/DocIdRedir.aspx?ID=ESM1-244363895-25531</Url>
      <Description>ESM1-244363895-25531</Description>
    </_dlc_DocIdUrl>
    <TaxCatchAll xmlns="15ac8131-6f28-437f-bb89-657faef636c8" xsi:nil="true"/>
    <_Flow_SignoffStatus xmlns="a153af3a-88be-4167-abce-2fd366c974cc" xsi:nil="true"/>
    <lcf76f155ced4ddcb4097134ff3c332f xmlns="a153af3a-88be-4167-abce-2fd366c974c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B72AC4A09CDF4C84793DB8B53C6549" ma:contentTypeVersion="20" ma:contentTypeDescription="Create a new document." ma:contentTypeScope="" ma:versionID="cfa2a64af2a1692257a034bc97c239bb">
  <xsd:schema xmlns:xsd="http://www.w3.org/2001/XMLSchema" xmlns:xs="http://www.w3.org/2001/XMLSchema" xmlns:p="http://schemas.microsoft.com/office/2006/metadata/properties" xmlns:ns2="a153af3a-88be-4167-abce-2fd366c974cc" xmlns:ns3="15ac8131-6f28-437f-bb89-657faef636c8" targetNamespace="http://schemas.microsoft.com/office/2006/metadata/properties" ma:root="true" ma:fieldsID="9e33e4bc13f46e11afe7e7c358fdf075" ns2:_="" ns3:_="">
    <xsd:import namespace="a153af3a-88be-4167-abce-2fd366c974cc"/>
    <xsd:import namespace="15ac8131-6f28-437f-bb89-657faef636c8"/>
    <xsd:element name="properties">
      <xsd:complexType>
        <xsd:sequence>
          <xsd:element name="documentManagement">
            <xsd:complexType>
              <xsd:all>
                <xsd:element ref="ns2:DocumentType" minOccurs="0"/>
                <xsd:element ref="ns2:Status" minOccurs="0"/>
                <xsd:element ref="ns2:MediaServiceMetadata" minOccurs="0"/>
                <xsd:element ref="ns2:MediaServiceFastMetadata" minOccurs="0"/>
                <xsd:element ref="ns3:_dlc_DocId" minOccurs="0"/>
                <xsd:element ref="ns3:_dlc_DocIdUrl" minOccurs="0"/>
                <xsd:element ref="ns3:_dlc_DocIdPersistId"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53af3a-88be-4167-abce-2fd366c974cc" elementFormDefault="qualified">
    <xsd:import namespace="http://schemas.microsoft.com/office/2006/documentManagement/types"/>
    <xsd:import namespace="http://schemas.microsoft.com/office/infopath/2007/PartnerControls"/>
    <xsd:element name="DocumentType" ma:index="8" nillable="true" ma:displayName="Document type" ma:format="Dropdown" ma:internalName="DocumentType" ma:readOnly="false">
      <xsd:simpleType>
        <xsd:restriction base="dms:Choice">
          <xsd:enumeration value="-"/>
        </xsd:restriction>
      </xsd:simpleType>
    </xsd:element>
    <xsd:element name="Status" ma:index="9" nillable="true" ma:displayName="Status" ma:format="Dropdown" ma:internalName="Status" ma:readOnly="false">
      <xsd:simpleType>
        <xsd:restriction base="dms:Choice">
          <xsd:enumeration value="Draft"/>
          <xsd:enumeration value="Ready for approval"/>
          <xsd:enumeration value="Approved / Released"/>
          <xsd:enumeration value="Outdated"/>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6ac0feec-d12f-4e8a-a0f9-8c1043693aa7" ma:termSetId="09814cd3-568e-fe90-9814-8d621ff8fb84" ma:anchorId="fba54fb3-c3e1-fe81-a776-ca4b69148c4d" ma:open="true" ma:isKeyword="false">
      <xsd:complexType>
        <xsd:sequence>
          <xsd:element ref="pc:Terms" minOccurs="0" maxOccurs="1"/>
        </xsd:sequence>
      </xsd:complexType>
    </xsd:element>
    <xsd:element name="_Flow_SignoffStatus" ma:index="28" nillable="true" ma:displayName="Sign-off status" ma:internalName="Sign_x002d_off_x0020_status">
      <xsd:simpleType>
        <xsd:restriction base="dms:Text"/>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ac8131-6f28-437f-bb89-657faef636c8"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dexed="true"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element name="SharedWithUsers" ma:index="2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496aca09-1b87-4733-b184-4f62b479014a}" ma:internalName="TaxCatchAll" ma:showField="CatchAllData" ma:web="15ac8131-6f28-437f-bb89-657faef636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0DD1B4-48B0-4AD8-897A-04C0942C94EB}">
  <ds:schemaRefs>
    <ds:schemaRef ds:uri="http://purl.org/dc/terms/"/>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 ds:uri="http://schemas.microsoft.com/office/2006/documentManagement/types"/>
    <ds:schemaRef ds:uri="15ac8131-6f28-437f-bb89-657faef636c8"/>
    <ds:schemaRef ds:uri="a153af3a-88be-4167-abce-2fd366c974cc"/>
    <ds:schemaRef ds:uri="http://schemas.microsoft.com/office/2006/metadata/properties"/>
  </ds:schemaRefs>
</ds:datastoreItem>
</file>

<file path=customXml/itemProps2.xml><?xml version="1.0" encoding="utf-8"?>
<ds:datastoreItem xmlns:ds="http://schemas.openxmlformats.org/officeDocument/2006/customXml" ds:itemID="{C80868BC-BC71-4AAB-A398-A0515E62B7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53af3a-88be-4167-abce-2fd366c974cc"/>
    <ds:schemaRef ds:uri="15ac8131-6f28-437f-bb89-657faef636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190F52-3635-4F1F-839D-751C8DADA340}">
  <ds:schemaRefs>
    <ds:schemaRef ds:uri="http://schemas.microsoft.com/sharepoint/events"/>
  </ds:schemaRefs>
</ds:datastoreItem>
</file>

<file path=customXml/itemProps4.xml><?xml version="1.0" encoding="utf-8"?>
<ds:datastoreItem xmlns:ds="http://schemas.openxmlformats.org/officeDocument/2006/customXml" ds:itemID="{D91A926B-1B18-47CD-9853-B96E4CA493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Overview &amp; Inst</vt:lpstr>
      <vt:lpstr>Summary</vt:lpstr>
      <vt:lpstr>1. Personnel costs </vt:lpstr>
      <vt:lpstr>2. Equipment &amp; furniture price</vt:lpstr>
      <vt:lpstr>3. Other services</vt:lpstr>
      <vt:lpstr>4. Start-up implementation</vt:lpstr>
      <vt:lpstr>5. Subcontractors</vt:lpstr>
      <vt:lpstr>Additional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2023-12-21T09:05:37Z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0x01010005B72AC4A09CDF4C84793DB8B53C6549</vt:lpwstr>
  </property>
  <property fmtid="{D5CDD505-2E9C-101B-9397-08002B2CF9AE}" pid="3" name="SV_QUERY_LIST_4F35BF76-6C0D-4D9B-82B2-816C12CF3733">
    <vt:lpwstr>empty_477D106A-C0D6-4607-AEBD-E2C9D60EA279</vt:lpwstr>
  </property>
  <property fmtid="{D5CDD505-2E9C-101B-9397-08002B2CF9AE}" pid="4" name="_dlc_DocIdItemGuid">
    <vt:lpwstr>23ec87c6-4839-42bf-9242-ef7f30bd7294</vt:lpwstr>
  </property>
  <property fmtid="{D5CDD505-2E9C-101B-9397-08002B2CF9AE}" pid="5" name="MediaServiceImageTags">
    <vt:lpwstr/>
  </property>
  <property fmtid="{D5CDD505-2E9C-101B-9397-08002B2CF9AE}" pid="6" name="MSIP_Label_1764a71f-7e5e-4aeb-ba26-1fccf4925c1d_Enabled">
    <vt:lpwstr>true</vt:lpwstr>
  </property>
  <property fmtid="{D5CDD505-2E9C-101B-9397-08002B2CF9AE}" pid="7" name="MSIP_Label_1764a71f-7e5e-4aeb-ba26-1fccf4925c1d_SetDate">
    <vt:lpwstr>2023-11-22T13:49:58Z</vt:lpwstr>
  </property>
  <property fmtid="{D5CDD505-2E9C-101B-9397-08002B2CF9AE}" pid="8" name="MSIP_Label_1764a71f-7e5e-4aeb-ba26-1fccf4925c1d_Method">
    <vt:lpwstr>Standard</vt:lpwstr>
  </property>
  <property fmtid="{D5CDD505-2E9C-101B-9397-08002B2CF9AE}" pid="9" name="MSIP_Label_1764a71f-7e5e-4aeb-ba26-1fccf4925c1d_Name">
    <vt:lpwstr>Internal</vt:lpwstr>
  </property>
  <property fmtid="{D5CDD505-2E9C-101B-9397-08002B2CF9AE}" pid="10" name="MSIP_Label_1764a71f-7e5e-4aeb-ba26-1fccf4925c1d_SiteId">
    <vt:lpwstr>98e29ecf-22bf-49bc-85a7-51537b56ef79</vt:lpwstr>
  </property>
  <property fmtid="{D5CDD505-2E9C-101B-9397-08002B2CF9AE}" pid="11" name="MSIP_Label_1764a71f-7e5e-4aeb-ba26-1fccf4925c1d_ActionId">
    <vt:lpwstr>75c5af0d-3c8f-4624-93d5-f49361cc020f</vt:lpwstr>
  </property>
  <property fmtid="{D5CDD505-2E9C-101B-9397-08002B2CF9AE}" pid="12" name="MSIP_Label_1764a71f-7e5e-4aeb-ba26-1fccf4925c1d_ContentBits">
    <vt:lpwstr>1</vt:lpwstr>
  </property>
</Properties>
</file>